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en\Desktop\Krisenmanager Vertical\Anhänge Korrektorat\korrigierte Anhänge bereit für Vertical\"/>
    </mc:Choice>
  </mc:AlternateContent>
  <xr:revisionPtr revIDLastSave="0" documentId="13_ncr:1_{BF54F080-E3EC-4D65-B0BD-2EFE7D6215E0}" xr6:coauthVersionLast="44" xr6:coauthVersionMax="45" xr10:uidLastSave="{00000000-0000-0000-0000-000000000000}"/>
  <bookViews>
    <workbookView xWindow="-30828" yWindow="-1488" windowWidth="30936" windowHeight="15672" activeTab="2" xr2:uid="{00000000-000D-0000-FFFF-FFFF00000000}"/>
  </bookViews>
  <sheets>
    <sheet name="Parameter" sheetId="2" r:id="rId1"/>
    <sheet name="Vorlage" sheetId="1" r:id="rId2"/>
    <sheet name="Beispiel" sheetId="3" r:id="rId3"/>
  </sheets>
  <definedNames>
    <definedName name="_xlnm.Print_Area" localSheetId="2">Beispiel!$B$5:$AH$32</definedName>
    <definedName name="_xlnm.Print_Area" localSheetId="1">Vorlage!$B$3:$AH$30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2" l="1"/>
  <c r="J12" i="2"/>
  <c r="I8" i="3" l="1"/>
  <c r="J8" i="3" s="1"/>
  <c r="I6" i="1"/>
  <c r="J6" i="1" s="1"/>
  <c r="B3" i="1"/>
  <c r="I12" i="3"/>
  <c r="J12" i="3"/>
  <c r="J13" i="3" s="1"/>
  <c r="K12" i="3"/>
  <c r="L12" i="3"/>
  <c r="M12" i="3"/>
  <c r="N12" i="3"/>
  <c r="O12" i="3"/>
  <c r="P12" i="3"/>
  <c r="I22" i="3"/>
  <c r="J22" i="3"/>
  <c r="J23" i="3" s="1"/>
  <c r="K22" i="3"/>
  <c r="L22" i="3"/>
  <c r="M22" i="3"/>
  <c r="N22" i="3"/>
  <c r="O22" i="3"/>
  <c r="P22" i="3"/>
  <c r="R12" i="3"/>
  <c r="S12" i="3"/>
  <c r="T12" i="3"/>
  <c r="U12" i="3"/>
  <c r="V12" i="3"/>
  <c r="W12" i="3"/>
  <c r="X12" i="3"/>
  <c r="Y12" i="3"/>
  <c r="AA12" i="3"/>
  <c r="AB12" i="3"/>
  <c r="AC12" i="3"/>
  <c r="AD12" i="3"/>
  <c r="AE12" i="3"/>
  <c r="AF12" i="3"/>
  <c r="AG12" i="3"/>
  <c r="AH12" i="3"/>
  <c r="R22" i="3"/>
  <c r="S22" i="3"/>
  <c r="T22" i="3"/>
  <c r="U22" i="3"/>
  <c r="V22" i="3"/>
  <c r="W22" i="3"/>
  <c r="X22" i="3"/>
  <c r="Y22" i="3"/>
  <c r="Y23" i="3" s="1"/>
  <c r="Y31" i="3" s="1"/>
  <c r="AA22" i="3"/>
  <c r="AB22" i="3"/>
  <c r="AB23" i="3" s="1"/>
  <c r="AC22" i="3"/>
  <c r="AD22" i="3"/>
  <c r="AE22" i="3"/>
  <c r="AF22" i="3"/>
  <c r="AG22" i="3"/>
  <c r="AH22" i="3"/>
  <c r="J2" i="1"/>
  <c r="O3" i="1" s="1"/>
  <c r="AB2" i="1"/>
  <c r="AG3" i="1" s="1"/>
  <c r="U6" i="1"/>
  <c r="T6" i="1"/>
  <c r="AH6" i="1"/>
  <c r="AF6" i="1"/>
  <c r="AD6" i="1"/>
  <c r="T10" i="1"/>
  <c r="T20" i="1"/>
  <c r="P6" i="1"/>
  <c r="O6" i="1"/>
  <c r="N6" i="1"/>
  <c r="L6" i="1"/>
  <c r="C12" i="2"/>
  <c r="R8" i="3" s="1"/>
  <c r="S8" i="3" s="1"/>
  <c r="C1" i="2"/>
  <c r="AH8" i="3"/>
  <c r="AF8" i="3"/>
  <c r="AF13" i="3" s="1"/>
  <c r="AF24" i="3" s="1"/>
  <c r="AD8" i="3"/>
  <c r="AD13" i="3" s="1"/>
  <c r="AD24" i="3" s="1"/>
  <c r="AB8" i="3"/>
  <c r="AB13" i="3" s="1"/>
  <c r="X5" i="3"/>
  <c r="V5" i="3"/>
  <c r="T5" i="3"/>
  <c r="R5" i="3"/>
  <c r="AB4" i="3"/>
  <c r="AE5" i="3" s="1"/>
  <c r="J4" i="3"/>
  <c r="M5" i="3" s="1"/>
  <c r="P20" i="1"/>
  <c r="O20" i="1"/>
  <c r="N20" i="1"/>
  <c r="M20" i="1"/>
  <c r="L20" i="1"/>
  <c r="K20" i="1"/>
  <c r="J20" i="1"/>
  <c r="I20" i="1"/>
  <c r="P10" i="1"/>
  <c r="P21" i="1" s="1"/>
  <c r="P29" i="1" s="1"/>
  <c r="O10" i="1"/>
  <c r="O21" i="1" s="1"/>
  <c r="O29" i="1" s="1"/>
  <c r="N10" i="1"/>
  <c r="N21" i="1" s="1"/>
  <c r="N29" i="1" s="1"/>
  <c r="M10" i="1"/>
  <c r="M21" i="1" s="1"/>
  <c r="M29" i="1" s="1"/>
  <c r="L10" i="1"/>
  <c r="L21" i="1" s="1"/>
  <c r="L29" i="1" s="1"/>
  <c r="K10" i="1"/>
  <c r="K21" i="1" s="1"/>
  <c r="K29" i="1" s="1"/>
  <c r="J10" i="1"/>
  <c r="J21" i="1" s="1"/>
  <c r="I10" i="1"/>
  <c r="I21" i="1" s="1"/>
  <c r="I29" i="1" s="1"/>
  <c r="AH20" i="1"/>
  <c r="AG20" i="1"/>
  <c r="AF20" i="1"/>
  <c r="AE20" i="1"/>
  <c r="AD20" i="1"/>
  <c r="AC20" i="1"/>
  <c r="AB20" i="1"/>
  <c r="AA20" i="1"/>
  <c r="Y20" i="1"/>
  <c r="X20" i="1"/>
  <c r="W20" i="1"/>
  <c r="V20" i="1"/>
  <c r="U20" i="1"/>
  <c r="S20" i="1"/>
  <c r="R20" i="1"/>
  <c r="AH10" i="1"/>
  <c r="AG10" i="1"/>
  <c r="AF10" i="1"/>
  <c r="AE10" i="1"/>
  <c r="AD10" i="1"/>
  <c r="AC10" i="1"/>
  <c r="AB10" i="1"/>
  <c r="AA10" i="1"/>
  <c r="Y10" i="1"/>
  <c r="X10" i="1"/>
  <c r="W10" i="1"/>
  <c r="V10" i="1"/>
  <c r="U10" i="1"/>
  <c r="S10" i="1"/>
  <c r="R10" i="1"/>
  <c r="X3" i="1"/>
  <c r="V3" i="1"/>
  <c r="T3" i="1"/>
  <c r="R3" i="1"/>
  <c r="W23" i="3" l="1"/>
  <c r="W31" i="3" s="1"/>
  <c r="AG23" i="3"/>
  <c r="AG31" i="3" s="1"/>
  <c r="AC23" i="3"/>
  <c r="AC31" i="3" s="1"/>
  <c r="AF23" i="3"/>
  <c r="AF31" i="3" s="1"/>
  <c r="AE23" i="3"/>
  <c r="AE31" i="3" s="1"/>
  <c r="AH23" i="3"/>
  <c r="AH31" i="3" s="1"/>
  <c r="AD23" i="3"/>
  <c r="AD31" i="3" s="1"/>
  <c r="AA23" i="3"/>
  <c r="AA31" i="3" s="1"/>
  <c r="AH13" i="3"/>
  <c r="AH24" i="3" s="1"/>
  <c r="AH32" i="3" s="1"/>
  <c r="O5" i="3"/>
  <c r="X23" i="3"/>
  <c r="X31" i="3" s="1"/>
  <c r="J24" i="3"/>
  <c r="J32" i="3" s="1"/>
  <c r="L8" i="3" s="1"/>
  <c r="L13" i="3" s="1"/>
  <c r="L24" i="3" s="1"/>
  <c r="L32" i="3" s="1"/>
  <c r="N8" i="3" s="1"/>
  <c r="N13" i="3" s="1"/>
  <c r="N24" i="3" s="1"/>
  <c r="N32" i="3" s="1"/>
  <c r="P8" i="3" s="1"/>
  <c r="P13" i="3" s="1"/>
  <c r="P24" i="3" s="1"/>
  <c r="P32" i="3" s="1"/>
  <c r="K23" i="3"/>
  <c r="K31" i="3" s="1"/>
  <c r="I23" i="3"/>
  <c r="I31" i="3" s="1"/>
  <c r="I13" i="3"/>
  <c r="I24" i="3" s="1"/>
  <c r="I32" i="3" s="1"/>
  <c r="K8" i="3" s="1"/>
  <c r="K13" i="3" s="1"/>
  <c r="K24" i="3" s="1"/>
  <c r="K32" i="3" s="1"/>
  <c r="S23" i="3"/>
  <c r="S31" i="3" s="1"/>
  <c r="V23" i="3"/>
  <c r="V31" i="3" s="1"/>
  <c r="N23" i="3"/>
  <c r="N31" i="3" s="1"/>
  <c r="O23" i="3"/>
  <c r="O31" i="3" s="1"/>
  <c r="U23" i="3"/>
  <c r="U31" i="3" s="1"/>
  <c r="M23" i="3"/>
  <c r="M31" i="3" s="1"/>
  <c r="P23" i="3"/>
  <c r="P31" i="3" s="1"/>
  <c r="L23" i="3"/>
  <c r="L31" i="3" s="1"/>
  <c r="S13" i="3"/>
  <c r="S24" i="3" s="1"/>
  <c r="S32" i="3" s="1"/>
  <c r="U8" i="3" s="1"/>
  <c r="U13" i="3" s="1"/>
  <c r="U24" i="3" s="1"/>
  <c r="U32" i="3" s="1"/>
  <c r="W8" i="3" s="1"/>
  <c r="W13" i="3" s="1"/>
  <c r="W24" i="3" s="1"/>
  <c r="W32" i="3" s="1"/>
  <c r="Y8" i="3" s="1"/>
  <c r="Y13" i="3" s="1"/>
  <c r="Y24" i="3" s="1"/>
  <c r="Y32" i="3" s="1"/>
  <c r="P11" i="1"/>
  <c r="P22" i="1" s="1"/>
  <c r="P30" i="1" s="1"/>
  <c r="R13" i="3"/>
  <c r="R24" i="3" s="1"/>
  <c r="R32" i="3" s="1"/>
  <c r="T8" i="3" s="1"/>
  <c r="S21" i="1"/>
  <c r="S29" i="1" s="1"/>
  <c r="T21" i="1"/>
  <c r="T29" i="1" s="1"/>
  <c r="R23" i="3"/>
  <c r="R31" i="3" s="1"/>
  <c r="T23" i="3"/>
  <c r="T31" i="3" s="1"/>
  <c r="AB24" i="3"/>
  <c r="AB32" i="3" s="1"/>
  <c r="AD32" i="3"/>
  <c r="AF32" i="3"/>
  <c r="R21" i="1"/>
  <c r="R29" i="1" s="1"/>
  <c r="V21" i="1"/>
  <c r="V29" i="1" s="1"/>
  <c r="AA21" i="1"/>
  <c r="AA29" i="1" s="1"/>
  <c r="X21" i="1"/>
  <c r="X29" i="1" s="1"/>
  <c r="AC21" i="1"/>
  <c r="AC29" i="1" s="1"/>
  <c r="AG21" i="1"/>
  <c r="AG29" i="1" s="1"/>
  <c r="U21" i="1"/>
  <c r="U29" i="1" s="1"/>
  <c r="Y21" i="1"/>
  <c r="Y29" i="1" s="1"/>
  <c r="AD21" i="1"/>
  <c r="AD29" i="1" s="1"/>
  <c r="AH21" i="1"/>
  <c r="AH29" i="1" s="1"/>
  <c r="AE21" i="1"/>
  <c r="AE29" i="1" s="1"/>
  <c r="T11" i="1"/>
  <c r="W21" i="1"/>
  <c r="W29" i="1" s="1"/>
  <c r="AB21" i="1"/>
  <c r="AF21" i="1"/>
  <c r="AF29" i="1" s="1"/>
  <c r="R6" i="1"/>
  <c r="S6" i="1" s="1"/>
  <c r="S11" i="1" s="1"/>
  <c r="S22" i="1" s="1"/>
  <c r="S30" i="1" s="1"/>
  <c r="AC5" i="3"/>
  <c r="I5" i="3"/>
  <c r="AG5" i="3"/>
  <c r="AA5" i="3"/>
  <c r="K5" i="3"/>
  <c r="AF11" i="1"/>
  <c r="AF22" i="1" s="1"/>
  <c r="AF30" i="1" s="1"/>
  <c r="L11" i="1"/>
  <c r="L22" i="1" s="1"/>
  <c r="L30" i="1" s="1"/>
  <c r="N11" i="1"/>
  <c r="N22" i="1" s="1"/>
  <c r="N30" i="1" s="1"/>
  <c r="AH11" i="1"/>
  <c r="AH22" i="1" s="1"/>
  <c r="AH30" i="1" s="1"/>
  <c r="J11" i="1"/>
  <c r="J22" i="1" s="1"/>
  <c r="J30" i="1" s="1"/>
  <c r="I3" i="1"/>
  <c r="K3" i="1"/>
  <c r="M3" i="1"/>
  <c r="I11" i="1"/>
  <c r="I22" i="1" s="1"/>
  <c r="I30" i="1" s="1"/>
  <c r="AD11" i="1"/>
  <c r="AD22" i="1" s="1"/>
  <c r="AD30" i="1" s="1"/>
  <c r="AC3" i="1"/>
  <c r="AE3" i="1"/>
  <c r="AA3" i="1"/>
  <c r="M8" i="3" l="1"/>
  <c r="M13" i="3" s="1"/>
  <c r="M24" i="3" s="1"/>
  <c r="M32" i="3" s="1"/>
  <c r="T13" i="3"/>
  <c r="T24" i="3" s="1"/>
  <c r="T32" i="3" s="1"/>
  <c r="V8" i="3" s="1"/>
  <c r="R11" i="1"/>
  <c r="R22" i="1" s="1"/>
  <c r="R30" i="1" s="1"/>
  <c r="T22" i="1" s="1"/>
  <c r="T30" i="1" s="1"/>
  <c r="K6" i="1"/>
  <c r="K11" i="1" s="1"/>
  <c r="K22" i="1" s="1"/>
  <c r="K30" i="1" s="1"/>
  <c r="M6" i="1" s="1"/>
  <c r="M11" i="1" s="1"/>
  <c r="M22" i="1" s="1"/>
  <c r="M30" i="1" s="1"/>
  <c r="O11" i="1" s="1"/>
  <c r="O22" i="1" s="1"/>
  <c r="O30" i="1" s="1"/>
  <c r="U11" i="1"/>
  <c r="U22" i="1" s="1"/>
  <c r="U30" i="1" s="1"/>
  <c r="W6" i="1" s="1"/>
  <c r="W11" i="1" s="1"/>
  <c r="W22" i="1" s="1"/>
  <c r="W30" i="1" s="1"/>
  <c r="Y6" i="1" s="1"/>
  <c r="Y11" i="1" s="1"/>
  <c r="Y22" i="1" s="1"/>
  <c r="Y30" i="1" s="1"/>
  <c r="AB6" i="1" s="1"/>
  <c r="AB11" i="1" s="1"/>
  <c r="AB22" i="1" s="1"/>
  <c r="AB30" i="1" s="1"/>
  <c r="V6" i="1" l="1"/>
  <c r="V11" i="1" s="1"/>
  <c r="V22" i="1" s="1"/>
  <c r="V30" i="1" s="1"/>
  <c r="X6" i="1" s="1"/>
  <c r="X11" i="1" s="1"/>
  <c r="X22" i="1" s="1"/>
  <c r="X30" i="1" s="1"/>
  <c r="V13" i="3"/>
  <c r="V24" i="3" s="1"/>
  <c r="V32" i="3" s="1"/>
  <c r="X8" i="3" s="1"/>
  <c r="O8" i="3"/>
  <c r="O13" i="3" s="1"/>
  <c r="O24" i="3" s="1"/>
  <c r="O32" i="3" s="1"/>
  <c r="AA6" i="1" l="1"/>
  <c r="AA11" i="1" s="1"/>
  <c r="AA22" i="1" s="1"/>
  <c r="AA30" i="1" s="1"/>
  <c r="AC6" i="1" s="1"/>
  <c r="AC11" i="1" s="1"/>
  <c r="AC22" i="1" s="1"/>
  <c r="AC30" i="1" s="1"/>
  <c r="AE6" i="1" s="1"/>
  <c r="AE11" i="1" s="1"/>
  <c r="AE22" i="1" s="1"/>
  <c r="AE30" i="1" s="1"/>
  <c r="AG6" i="1" s="1"/>
  <c r="AG11" i="1" s="1"/>
  <c r="AG22" i="1" s="1"/>
  <c r="AG30" i="1" s="1"/>
  <c r="X13" i="3"/>
  <c r="X24" i="3" s="1"/>
  <c r="X32" i="3" s="1"/>
  <c r="AA8" i="3" s="1"/>
  <c r="AA13" i="3" l="1"/>
  <c r="AA24" i="3" s="1"/>
  <c r="AA32" i="3" s="1"/>
  <c r="AC8" i="3" s="1"/>
  <c r="AC13" i="3" l="1"/>
  <c r="AC24" i="3" s="1"/>
  <c r="AC32" i="3" s="1"/>
  <c r="AE8" i="3" s="1"/>
  <c r="AE13" i="3" l="1"/>
  <c r="AE24" i="3" s="1"/>
  <c r="AE32" i="3" s="1"/>
  <c r="AG8" i="3" s="1"/>
  <c r="AG13" i="3" l="1"/>
  <c r="AG24" i="3" s="1"/>
  <c r="AG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Tani</author>
  </authors>
  <commentList>
    <comment ref="C3" authorId="0" shapeId="0" xr:uid="{00000000-0006-0000-0000-000001000000}">
      <text>
        <r>
          <rPr>
            <sz val="9"/>
            <color indexed="81"/>
            <rFont val="Segoe UI"/>
            <family val="2"/>
          </rPr>
          <t>Bitte hier Ihren Firmennamen eingeben</t>
        </r>
      </text>
    </comment>
    <comment ref="C5" authorId="0" shapeId="0" xr:uid="{00000000-0006-0000-0000-000002000000}">
      <text>
        <r>
          <rPr>
            <sz val="9"/>
            <color indexed="81"/>
            <rFont val="Segoe UI"/>
            <family val="2"/>
          </rPr>
          <t>Bitte hier aktuelles Geschäftsjahr eingeben</t>
        </r>
      </text>
    </comment>
    <comment ref="C7" authorId="0" shapeId="0" xr:uid="{00000000-0006-0000-0000-000003000000}">
      <text>
        <r>
          <rPr>
            <sz val="9"/>
            <color indexed="81"/>
            <rFont val="Segoe UI"/>
            <family val="2"/>
          </rPr>
          <t>Bitte hier den Anfangsbestand per 1.1. des aktuelles Geschäftsjahres eingeben</t>
        </r>
      </text>
    </comment>
    <comment ref="J7" authorId="0" shapeId="0" xr:uid="{00000000-0006-0000-0000-000004000000}">
      <text>
        <r>
          <rPr>
            <sz val="9"/>
            <color indexed="81"/>
            <rFont val="Segoe UI"/>
            <family val="2"/>
          </rPr>
          <t>Bitte hier den Anfangsbestand per 1.1. des Vorjahres eingeben</t>
        </r>
      </text>
    </comment>
    <comment ref="C26" authorId="0" shapeId="0" xr:uid="{00000000-0006-0000-0000-000005000000}">
      <text>
        <r>
          <rPr>
            <b/>
            <sz val="9"/>
            <color indexed="81"/>
            <rFont val="Segoe UI"/>
            <family val="2"/>
          </rPr>
          <t>am einfachsten blockweise</t>
        </r>
        <r>
          <rPr>
            <sz val="9"/>
            <color indexed="81"/>
            <rFont val="Segoe UI"/>
            <family val="2"/>
          </rPr>
          <t>, also 
1. zuerst alle Zahlen "Einnahmen" über beide Jahre hinweg (aktuelles und Folgejahr) markieren und in Zwischenspeicher nehmen (rechte Maustaste "kopieren" oder CTRL-C). Dann Cursor auf die entsprechende Zelle (oben links) des Vorjahres kopieren
2. Wiederholen mit den Werten im Block Ausgaben
3. Wiederholen mit den Werten Zu-/Abflüsse Kredite und Investitionen
4. Folgejahr leeren (dessen Werte sind ja nun unter dem aktuellen Geschäftsjahr zu finden)</t>
        </r>
      </text>
    </comment>
  </commentList>
</comments>
</file>

<file path=xl/sharedStrings.xml><?xml version="1.0" encoding="utf-8"?>
<sst xmlns="http://schemas.openxmlformats.org/spreadsheetml/2006/main" count="235" uniqueCount="51">
  <si>
    <t>Vorjahr</t>
  </si>
  <si>
    <t>Folgejahr</t>
  </si>
  <si>
    <t>Finanzplanung Beispiel Handels AG</t>
  </si>
  <si>
    <t>Q1</t>
  </si>
  <si>
    <t>Q2</t>
  </si>
  <si>
    <t>Q3</t>
  </si>
  <si>
    <t xml:space="preserve"> Q4</t>
  </si>
  <si>
    <t>Soll</t>
  </si>
  <si>
    <t>Ist</t>
  </si>
  <si>
    <t xml:space="preserve"> </t>
  </si>
  <si>
    <t>+</t>
  </si>
  <si>
    <t>Handeslwarenverkauf netto</t>
  </si>
  <si>
    <t>=</t>
  </si>
  <si>
    <t>Einnahmen Total (Geldfluss)</t>
  </si>
  <si>
    <t>Verfügbare Mittel 1</t>
  </si>
  <si>
    <t>-</t>
  </si>
  <si>
    <t>Handelswareneinkauf netto</t>
  </si>
  <si>
    <t>Lohn Inhaber</t>
  </si>
  <si>
    <t>Personalaufwand inkl. Sozialleistungen</t>
  </si>
  <si>
    <t>Mietaufwand</t>
  </si>
  <si>
    <t>usw.</t>
  </si>
  <si>
    <t>Marketingaufwand</t>
  </si>
  <si>
    <t>Ausgaben Total (Geldfluss)</t>
  </si>
  <si>
    <t>Verfügbare Mittel 2</t>
  </si>
  <si>
    <t>Aufnahme Kredit</t>
  </si>
  <si>
    <t>Aufnahme Darlehen</t>
  </si>
  <si>
    <t>Rückzahlung Darlehen</t>
  </si>
  <si>
    <t>Rückzahlung Kredit</t>
  </si>
  <si>
    <t>Netto-Geldzufluss/Netto-Geldabfluss</t>
  </si>
  <si>
    <t>Endbestand verfügbare Mittel</t>
  </si>
  <si>
    <t>Firmenname</t>
  </si>
  <si>
    <t xml:space="preserve">Konto 1, Bank/Post </t>
  </si>
  <si>
    <t xml:space="preserve">Konto 2, Bank/Post </t>
  </si>
  <si>
    <t xml:space="preserve">Konto 3, Bank/Post </t>
  </si>
  <si>
    <t xml:space="preserve">Konto 4, Bank/Post </t>
  </si>
  <si>
    <t>Total Liquidität</t>
  </si>
  <si>
    <t>Anfangssaldo laufendes Geschäftsjahr oben über Parameter aktualisieren (inkl. Erhöhung Jahreszahl)</t>
  </si>
  <si>
    <t>Bestehende Datei kopieren und unter neuem Namen ablegen. Neue Datei öffnen</t>
  </si>
  <si>
    <t>Anfangssaldo des letzten Geschäftsjahres oben in  Parameter eintragen</t>
  </si>
  <si>
    <t>Sicherstellen, dass das Arbeitsblatt geschützt ist (unter Überprüfen "Blatt schützen" wählen)</t>
  </si>
  <si>
    <t>Vor- und Folgejahr ganz aufklappen (mit + in grauem Bereich oberhalb Spaltenbeschriftung)</t>
  </si>
  <si>
    <t>aktuelles Geschäftsjahr</t>
  </si>
  <si>
    <t>Werte Vorjahr</t>
  </si>
  <si>
    <t>Meine Firma</t>
  </si>
  <si>
    <t>Zu- oder Abgang liquide Mittel je Quartal</t>
  </si>
  <si>
    <r>
      <t xml:space="preserve">Bestand liq. Mittel </t>
    </r>
    <r>
      <rPr>
        <sz val="8"/>
        <rFont val="Arial Black"/>
        <family val="2"/>
      </rPr>
      <t>(am 1.1. der jeweiligen Periode)</t>
    </r>
  </si>
  <si>
    <t>Alle Felder, in die Sie Ihre Zahlen einfüllen können, sind frei zugänglich. Die Felder mit Berechnungen sind geschützt, um korrekte Resultate sicherzustellen. Wenn Sie an diesen Feldern etwas ändern möchten, können Sie den Schutz unter «Überprüfen» aufheben.</t>
  </si>
  <si>
    <t>Anleitung für Übertragung auf ein neues Geschäftsjahr  (1 Jahr nach links verschieben)</t>
  </si>
  <si>
    <t>Alle selbst eingesetzten Zahlen (hellgrau hinterlegt) aus "Geschäftsjahr" und "Folgejahr" um 1 Jahr nach links kopieren (nur Werte!)</t>
  </si>
  <si>
    <t>blaue Schrift: Name, aktuelles Geschäftsjahr + Anfangsbestand gem. Angaben im Arbeitsblatt "Parameter"</t>
  </si>
  <si>
    <t>Geplante Investitionen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</si>
</sst>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
  </numFmts>
  <fonts count="29">
    <font>
      <sz val="11"/>
      <color theme="1"/>
      <name val="Calibri"/>
      <family val="2"/>
      <scheme val="minor"/>
    </font>
    <font>
      <b/>
      <sz val="11"/>
      <color theme="1"/>
      <name val="Calibri"/>
      <family val="2"/>
      <scheme val="minor"/>
    </font>
    <font>
      <sz val="11"/>
      <color theme="1"/>
      <name val="Arial Narrow"/>
      <family val="2"/>
    </font>
    <font>
      <b/>
      <sz val="11"/>
      <color theme="1"/>
      <name val="Arial"/>
      <family val="2"/>
    </font>
    <font>
      <sz val="10"/>
      <name val="Arial"/>
      <family val="2"/>
    </font>
    <font>
      <sz val="10"/>
      <name val="Arial Black"/>
      <family val="2"/>
    </font>
    <font>
      <sz val="14"/>
      <name val="Geneva"/>
      <family val="2"/>
    </font>
    <font>
      <sz val="9"/>
      <name val="Arial Black"/>
      <family val="2"/>
    </font>
    <font>
      <sz val="9"/>
      <name val="Arial"/>
      <family val="2"/>
    </font>
    <font>
      <sz val="10"/>
      <color indexed="9"/>
      <name val="Arial Black"/>
      <family val="2"/>
    </font>
    <font>
      <sz val="9"/>
      <color indexed="9"/>
      <name val="Arial Black"/>
      <family val="2"/>
    </font>
    <font>
      <b/>
      <sz val="8"/>
      <color rgb="FFFF0000"/>
      <name val="Calibri"/>
      <family val="2"/>
      <scheme val="minor"/>
    </font>
    <font>
      <sz val="9"/>
      <color indexed="81"/>
      <name val="Segoe UI"/>
      <family val="2"/>
    </font>
    <font>
      <sz val="9"/>
      <color theme="1"/>
      <name val="Arial Narrow"/>
      <family val="2"/>
    </font>
    <font>
      <b/>
      <sz val="9"/>
      <color theme="1"/>
      <name val="Arial"/>
      <family val="2"/>
    </font>
    <font>
      <b/>
      <sz val="9"/>
      <color rgb="FFFF0000"/>
      <name val="Calibri"/>
      <family val="2"/>
      <scheme val="minor"/>
    </font>
    <font>
      <sz val="8"/>
      <color theme="1"/>
      <name val="Calibri"/>
      <family val="2"/>
      <scheme val="minor"/>
    </font>
    <font>
      <b/>
      <sz val="11"/>
      <color theme="4"/>
      <name val="Calibri"/>
      <family val="2"/>
      <scheme val="minor"/>
    </font>
    <font>
      <b/>
      <sz val="8"/>
      <color theme="4"/>
      <name val="Calibri"/>
      <family val="2"/>
      <scheme val="minor"/>
    </font>
    <font>
      <sz val="14"/>
      <color theme="4"/>
      <name val="Geneva"/>
      <family val="2"/>
    </font>
    <font>
      <b/>
      <sz val="14"/>
      <color theme="4"/>
      <name val="Geneva"/>
      <family val="2"/>
    </font>
    <font>
      <sz val="11"/>
      <color theme="4"/>
      <name val="Calibri"/>
      <family val="2"/>
      <scheme val="minor"/>
    </font>
    <font>
      <sz val="9"/>
      <color theme="4"/>
      <name val="Arial Black"/>
      <family val="2"/>
    </font>
    <font>
      <sz val="10"/>
      <color theme="4"/>
      <name val="Arial Black"/>
      <family val="2"/>
    </font>
    <font>
      <sz val="9"/>
      <color theme="8" tint="-0.249977111117893"/>
      <name val="Arial Black"/>
      <family val="2"/>
    </font>
    <font>
      <sz val="8"/>
      <name val="Arial Black"/>
      <family val="2"/>
    </font>
    <font>
      <b/>
      <sz val="9"/>
      <color indexed="81"/>
      <name val="Segoe UI"/>
      <family val="2"/>
    </font>
    <font>
      <b/>
      <sz val="12"/>
      <color theme="1"/>
      <name val="Calibri"/>
      <family val="2"/>
      <scheme val="minor"/>
    </font>
    <font>
      <sz val="10"/>
      <color rgb="FF000000"/>
      <name val="Segoe UI Historic"/>
      <family val="2"/>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bgColor indexed="64"/>
      </patternFill>
    </fill>
  </fills>
  <borders count="52">
    <border>
      <left/>
      <right/>
      <top/>
      <bottom/>
      <diagonal/>
    </border>
    <border>
      <left style="medium">
        <color indexed="64"/>
      </left>
      <right/>
      <top style="thin">
        <color indexed="64"/>
      </top>
      <bottom style="thin">
        <color indexed="55"/>
      </bottom>
      <diagonal/>
    </border>
    <border>
      <left/>
      <right style="medium">
        <color indexed="64"/>
      </right>
      <top style="thin">
        <color indexed="64"/>
      </top>
      <bottom style="thin">
        <color indexed="55"/>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55"/>
      </left>
      <right style="medium">
        <color indexed="64"/>
      </right>
      <top style="medium">
        <color indexed="64"/>
      </top>
      <bottom style="medium">
        <color indexed="64"/>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medium">
        <color indexed="64"/>
      </left>
      <right/>
      <top style="thin">
        <color indexed="64"/>
      </top>
      <bottom/>
      <diagonal/>
    </border>
    <border>
      <left style="thin">
        <color indexed="55"/>
      </left>
      <right style="medium">
        <color indexed="64"/>
      </right>
      <top style="thin">
        <color indexed="64"/>
      </top>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top/>
      <bottom style="medium">
        <color indexed="64"/>
      </bottom>
      <diagonal/>
    </border>
    <border>
      <left style="thin">
        <color indexed="55"/>
      </left>
      <right style="thin">
        <color indexed="64"/>
      </right>
      <top style="thin">
        <color indexed="64"/>
      </top>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55"/>
      </left>
      <right style="thin">
        <color indexed="64"/>
      </right>
      <top/>
      <bottom style="thin">
        <color indexed="64"/>
      </bottom>
      <diagonal/>
    </border>
    <border>
      <left style="medium">
        <color indexed="64"/>
      </left>
      <right style="medium">
        <color indexed="64"/>
      </right>
      <top style="thin">
        <color indexed="55"/>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thin">
        <color indexed="55"/>
      </bottom>
      <diagonal/>
    </border>
    <border>
      <left style="medium">
        <color indexed="64"/>
      </left>
      <right style="medium">
        <color indexed="64"/>
      </right>
      <top/>
      <bottom style="medium">
        <color indexed="64"/>
      </bottom>
      <diagonal/>
    </border>
    <border>
      <left style="thin">
        <color indexed="55"/>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style="thin">
        <color indexed="64"/>
      </top>
      <bottom style="thin">
        <color indexed="55"/>
      </bottom>
      <diagonal/>
    </border>
    <border>
      <left/>
      <right/>
      <top/>
      <bottom style="thin">
        <color indexed="64"/>
      </bottom>
      <diagonal/>
    </border>
    <border>
      <left style="thin">
        <color indexed="55"/>
      </left>
      <right/>
      <top/>
      <bottom style="medium">
        <color indexed="64"/>
      </bottom>
      <diagonal/>
    </border>
    <border>
      <left style="thin">
        <color indexed="55"/>
      </left>
      <right/>
      <top style="medium">
        <color indexed="64"/>
      </top>
      <bottom style="medium">
        <color indexed="64"/>
      </bottom>
      <diagonal/>
    </border>
    <border>
      <left style="thin">
        <color indexed="55"/>
      </left>
      <right/>
      <top style="thin">
        <color indexed="64"/>
      </top>
      <bottom/>
      <diagonal/>
    </border>
    <border>
      <left style="thin">
        <color indexed="55"/>
      </left>
      <right/>
      <top style="thin">
        <color indexed="55"/>
      </top>
      <bottom style="thin">
        <color indexed="55"/>
      </bottom>
      <diagonal/>
    </border>
    <border>
      <left style="thin">
        <color indexed="55"/>
      </left>
      <right/>
      <top/>
      <bottom style="thin">
        <color indexed="64"/>
      </bottom>
      <diagonal/>
    </border>
    <border>
      <left style="medium">
        <color auto="1"/>
      </left>
      <right style="medium">
        <color auto="1"/>
      </right>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38">
    <xf numFmtId="0" fontId="0" fillId="0" borderId="0" xfId="0"/>
    <xf numFmtId="0" fontId="2" fillId="0" borderId="0" xfId="0" applyFont="1"/>
    <xf numFmtId="0" fontId="3" fillId="0" borderId="0" xfId="0" applyFont="1"/>
    <xf numFmtId="0" fontId="4" fillId="0" borderId="9" xfId="0" applyFont="1" applyBorder="1" applyAlignment="1" applyProtection="1">
      <alignment horizontal="center" vertical="center"/>
      <protection hidden="1"/>
    </xf>
    <xf numFmtId="3" fontId="8" fillId="2" borderId="17" xfId="0" applyNumberFormat="1" applyFont="1" applyFill="1" applyBorder="1" applyProtection="1">
      <protection locked="0" hidden="1"/>
    </xf>
    <xf numFmtId="3" fontId="8" fillId="2" borderId="18" xfId="0" applyNumberFormat="1" applyFont="1" applyFill="1" applyBorder="1" applyProtection="1">
      <protection locked="0" hidden="1"/>
    </xf>
    <xf numFmtId="3" fontId="8" fillId="2" borderId="22" xfId="0" applyNumberFormat="1" applyFont="1" applyFill="1" applyBorder="1" applyProtection="1">
      <protection locked="0" hidden="1"/>
    </xf>
    <xf numFmtId="3" fontId="8" fillId="2" borderId="23" xfId="0" applyNumberFormat="1" applyFont="1" applyFill="1" applyBorder="1" applyProtection="1">
      <protection locked="0" hidden="1"/>
    </xf>
    <xf numFmtId="3" fontId="8" fillId="2" borderId="26" xfId="0" applyNumberFormat="1" applyFont="1" applyFill="1" applyBorder="1" applyProtection="1">
      <protection locked="0" hidden="1"/>
    </xf>
    <xf numFmtId="3" fontId="8" fillId="2" borderId="9" xfId="0" applyNumberFormat="1" applyFont="1" applyFill="1" applyBorder="1" applyProtection="1">
      <protection locked="0" hidden="1"/>
    </xf>
    <xf numFmtId="3" fontId="7" fillId="4" borderId="13" xfId="0" applyNumberFormat="1" applyFont="1" applyFill="1" applyBorder="1" applyProtection="1">
      <protection hidden="1"/>
    </xf>
    <xf numFmtId="3" fontId="7" fillId="4" borderId="14" xfId="0" applyNumberFormat="1" applyFont="1" applyFill="1" applyBorder="1" applyProtection="1">
      <protection hidden="1"/>
    </xf>
    <xf numFmtId="3" fontId="10" fillId="5" borderId="13" xfId="0" applyNumberFormat="1" applyFont="1" applyFill="1" applyBorder="1" applyProtection="1">
      <protection hidden="1"/>
    </xf>
    <xf numFmtId="3" fontId="10" fillId="5" borderId="14" xfId="0" applyNumberFormat="1" applyFont="1" applyFill="1" applyBorder="1" applyProtection="1">
      <protection hidden="1"/>
    </xf>
    <xf numFmtId="3" fontId="8" fillId="2" borderId="27" xfId="0" applyNumberFormat="1" applyFont="1" applyFill="1" applyBorder="1" applyProtection="1">
      <protection locked="0" hidden="1"/>
    </xf>
    <xf numFmtId="3" fontId="8" fillId="2" borderId="28" xfId="0" applyNumberFormat="1" applyFont="1" applyFill="1" applyBorder="1" applyProtection="1">
      <protection locked="0" hidden="1"/>
    </xf>
    <xf numFmtId="3" fontId="7" fillId="4" borderId="29" xfId="0" applyNumberFormat="1" applyFont="1" applyFill="1" applyBorder="1" applyProtection="1">
      <protection hidden="1"/>
    </xf>
    <xf numFmtId="3" fontId="7" fillId="3" borderId="13" xfId="0" applyNumberFormat="1" applyFont="1" applyFill="1" applyBorder="1" applyProtection="1">
      <protection hidden="1"/>
    </xf>
    <xf numFmtId="3" fontId="7" fillId="3" borderId="29" xfId="0" applyNumberFormat="1" applyFont="1" applyFill="1" applyBorder="1" applyProtection="1">
      <protection hidden="1"/>
    </xf>
    <xf numFmtId="3" fontId="7" fillId="3" borderId="11" xfId="0" applyNumberFormat="1" applyFont="1" applyFill="1" applyBorder="1" applyProtection="1">
      <protection hidden="1"/>
    </xf>
    <xf numFmtId="3" fontId="10" fillId="5" borderId="29" xfId="0" applyNumberFormat="1" applyFont="1" applyFill="1" applyBorder="1" applyProtection="1">
      <protection hidden="1"/>
    </xf>
    <xf numFmtId="3" fontId="8" fillId="2" borderId="31" xfId="0" applyNumberFormat="1" applyFont="1" applyFill="1" applyBorder="1" applyProtection="1">
      <protection locked="0" hidden="1"/>
    </xf>
    <xf numFmtId="3" fontId="8" fillId="2" borderId="32" xfId="0" applyNumberFormat="1" applyFont="1" applyFill="1" applyBorder="1" applyProtection="1">
      <protection locked="0" hidden="1"/>
    </xf>
    <xf numFmtId="3" fontId="7" fillId="3" borderId="14" xfId="0" applyNumberFormat="1" applyFont="1" applyFill="1" applyBorder="1" applyProtection="1">
      <protection hidden="1"/>
    </xf>
    <xf numFmtId="0" fontId="4" fillId="0" borderId="33" xfId="0" applyFont="1" applyBorder="1" applyAlignment="1" applyProtection="1">
      <alignment horizontal="center" vertical="center"/>
      <protection hidden="1"/>
    </xf>
    <xf numFmtId="0" fontId="5" fillId="3" borderId="10" xfId="0" applyFont="1" applyFill="1" applyBorder="1" applyAlignment="1" applyProtection="1">
      <alignment vertical="center"/>
      <protection hidden="1"/>
    </xf>
    <xf numFmtId="3" fontId="7" fillId="3" borderId="13" xfId="0" applyNumberFormat="1" applyFont="1" applyFill="1" applyBorder="1" applyAlignment="1" applyProtection="1">
      <alignment horizontal="right" vertical="center"/>
      <protection hidden="1"/>
    </xf>
    <xf numFmtId="3" fontId="7" fillId="3" borderId="14" xfId="0" applyNumberFormat="1" applyFont="1" applyFill="1" applyBorder="1" applyAlignment="1" applyProtection="1">
      <alignment horizontal="right" vertical="center"/>
      <protection hidden="1"/>
    </xf>
    <xf numFmtId="0" fontId="4" fillId="2" borderId="3" xfId="0" applyFont="1" applyFill="1" applyBorder="1" applyAlignment="1" applyProtection="1">
      <alignment vertical="center"/>
      <protection hidden="1"/>
    </xf>
    <xf numFmtId="0" fontId="4" fillId="2" borderId="19" xfId="0" quotePrefix="1"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5" fillId="4" borderId="10" xfId="0" quotePrefix="1" applyFont="1" applyFill="1" applyBorder="1" applyAlignment="1" applyProtection="1">
      <alignment horizontal="center" vertical="center"/>
      <protection hidden="1"/>
    </xf>
    <xf numFmtId="0" fontId="9" fillId="5" borderId="10" xfId="0" quotePrefix="1"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5" fillId="4" borderId="11" xfId="0" applyFont="1" applyFill="1" applyBorder="1" applyAlignment="1" applyProtection="1">
      <alignment vertical="center"/>
      <protection hidden="1"/>
    </xf>
    <xf numFmtId="0" fontId="7" fillId="3" borderId="10" xfId="0" quotePrefix="1" applyFont="1" applyFill="1" applyBorder="1" applyAlignment="1" applyProtection="1">
      <alignment horizontal="center" vertical="center"/>
      <protection hidden="1"/>
    </xf>
    <xf numFmtId="0" fontId="9" fillId="5" borderId="6" xfId="0" quotePrefix="1" applyFont="1" applyFill="1" applyBorder="1" applyAlignment="1" applyProtection="1">
      <alignment horizontal="center" vertical="center"/>
      <protection hidden="1"/>
    </xf>
    <xf numFmtId="0" fontId="4" fillId="2" borderId="30" xfId="0" quotePrefix="1" applyFont="1" applyFill="1" applyBorder="1" applyAlignment="1" applyProtection="1">
      <alignment horizontal="center" vertical="center"/>
      <protection hidden="1"/>
    </xf>
    <xf numFmtId="0" fontId="5" fillId="3" borderId="10" xfId="0" quotePrefix="1" applyFont="1" applyFill="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3" fontId="8" fillId="2" borderId="37" xfId="0" applyNumberFormat="1" applyFont="1" applyFill="1" applyBorder="1" applyProtection="1">
      <protection locked="0" hidden="1"/>
    </xf>
    <xf numFmtId="0" fontId="13" fillId="0" borderId="0" xfId="0" applyFont="1" applyAlignment="1" applyProtection="1">
      <alignment horizontal="right"/>
      <protection hidden="1"/>
    </xf>
    <xf numFmtId="0" fontId="14" fillId="0" borderId="0" xfId="0" applyFont="1" applyAlignment="1" applyProtection="1">
      <alignment horizontal="center"/>
      <protection hidden="1"/>
    </xf>
    <xf numFmtId="3" fontId="8" fillId="2" borderId="4" xfId="0" applyNumberFormat="1" applyFont="1" applyFill="1" applyBorder="1" applyProtection="1">
      <protection locked="0" hidden="1"/>
    </xf>
    <xf numFmtId="3" fontId="8" fillId="2" borderId="20" xfId="0" applyNumberFormat="1" applyFont="1" applyFill="1" applyBorder="1" applyProtection="1">
      <protection locked="0" hidden="1"/>
    </xf>
    <xf numFmtId="3" fontId="8" fillId="2" borderId="7" xfId="0" applyNumberFormat="1" applyFont="1" applyFill="1" applyBorder="1" applyProtection="1">
      <protection locked="0" hidden="1"/>
    </xf>
    <xf numFmtId="3" fontId="7" fillId="4" borderId="11" xfId="0" applyNumberFormat="1" applyFont="1" applyFill="1" applyBorder="1" applyProtection="1">
      <protection hidden="1"/>
    </xf>
    <xf numFmtId="3" fontId="10" fillId="5" borderId="11" xfId="0" applyNumberFormat="1" applyFont="1" applyFill="1" applyBorder="1" applyProtection="1">
      <protection hidden="1"/>
    </xf>
    <xf numFmtId="3" fontId="8" fillId="2" borderId="42" xfId="0" applyNumberFormat="1" applyFont="1" applyFill="1" applyBorder="1" applyProtection="1">
      <protection locked="0" hidden="1"/>
    </xf>
    <xf numFmtId="0" fontId="4" fillId="0" borderId="43" xfId="0" applyFont="1" applyBorder="1" applyAlignment="1" applyProtection="1">
      <alignment horizontal="center" vertical="center"/>
      <protection hidden="1"/>
    </xf>
    <xf numFmtId="3" fontId="7" fillId="3" borderId="44" xfId="0" applyNumberFormat="1" applyFont="1" applyFill="1" applyBorder="1" applyAlignment="1" applyProtection="1">
      <alignment horizontal="right" vertical="center"/>
      <protection hidden="1"/>
    </xf>
    <xf numFmtId="3" fontId="8" fillId="2" borderId="45" xfId="0" applyNumberFormat="1" applyFont="1" applyFill="1" applyBorder="1" applyProtection="1">
      <protection locked="0" hidden="1"/>
    </xf>
    <xf numFmtId="3" fontId="8" fillId="2" borderId="46" xfId="0" applyNumberFormat="1" applyFont="1" applyFill="1" applyBorder="1" applyProtection="1">
      <protection locked="0" hidden="1"/>
    </xf>
    <xf numFmtId="3" fontId="8" fillId="2" borderId="43" xfId="0" applyNumberFormat="1" applyFont="1" applyFill="1" applyBorder="1" applyProtection="1">
      <protection locked="0" hidden="1"/>
    </xf>
    <xf numFmtId="3" fontId="7" fillId="4" borderId="44" xfId="0" applyNumberFormat="1" applyFont="1" applyFill="1" applyBorder="1" applyProtection="1">
      <protection hidden="1"/>
    </xf>
    <xf numFmtId="3" fontId="10" fillId="5" borderId="44" xfId="0" applyNumberFormat="1" applyFont="1" applyFill="1" applyBorder="1" applyProtection="1">
      <protection hidden="1"/>
    </xf>
    <xf numFmtId="3" fontId="7" fillId="3" borderId="44" xfId="0" applyNumberFormat="1" applyFont="1" applyFill="1" applyBorder="1" applyProtection="1">
      <protection hidden="1"/>
    </xf>
    <xf numFmtId="3" fontId="8" fillId="2" borderId="47" xfId="0" applyNumberFormat="1" applyFont="1" applyFill="1" applyBorder="1" applyProtection="1">
      <protection locked="0" hidden="1"/>
    </xf>
    <xf numFmtId="0" fontId="4" fillId="0" borderId="25" xfId="0" applyFont="1" applyBorder="1" applyAlignment="1" applyProtection="1">
      <alignment horizontal="center" vertical="center"/>
      <protection hidden="1"/>
    </xf>
    <xf numFmtId="17" fontId="5" fillId="0" borderId="48" xfId="0" applyNumberFormat="1"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3" fontId="7" fillId="0" borderId="48" xfId="0" applyNumberFormat="1" applyFont="1" applyFill="1" applyBorder="1" applyAlignment="1" applyProtection="1">
      <alignment horizontal="right" vertical="center"/>
      <protection hidden="1"/>
    </xf>
    <xf numFmtId="3" fontId="8" fillId="0" borderId="48" xfId="0" applyNumberFormat="1" applyFont="1" applyFill="1" applyBorder="1" applyProtection="1">
      <protection locked="0" hidden="1"/>
    </xf>
    <xf numFmtId="3" fontId="7" fillId="0" borderId="48" xfId="0" applyNumberFormat="1" applyFont="1" applyFill="1" applyBorder="1" applyProtection="1">
      <protection hidden="1"/>
    </xf>
    <xf numFmtId="3" fontId="10" fillId="0" borderId="48" xfId="0" applyNumberFormat="1" applyFont="1" applyFill="1" applyBorder="1" applyProtection="1">
      <protection hidden="1"/>
    </xf>
    <xf numFmtId="0" fontId="0" fillId="0" borderId="0" xfId="0" applyFill="1" applyBorder="1"/>
    <xf numFmtId="0" fontId="6" fillId="0" borderId="7" xfId="0" applyFont="1" applyBorder="1" applyAlignment="1" applyProtection="1">
      <alignment horizontal="left" vertical="center"/>
      <protection hidden="1"/>
    </xf>
    <xf numFmtId="0" fontId="15" fillId="0" borderId="0" xfId="0" applyFont="1" applyFill="1"/>
    <xf numFmtId="0" fontId="13" fillId="0" borderId="0" xfId="0" applyFont="1" applyFill="1" applyAlignment="1" applyProtection="1">
      <alignment horizontal="right"/>
      <protection hidden="1"/>
    </xf>
    <xf numFmtId="0" fontId="0" fillId="0" borderId="0" xfId="0" applyFill="1"/>
    <xf numFmtId="0" fontId="16" fillId="0" borderId="0" xfId="0" applyFont="1" applyFill="1"/>
    <xf numFmtId="0" fontId="11" fillId="0" borderId="50" xfId="0" applyFont="1" applyFill="1" applyBorder="1" applyAlignment="1">
      <alignment vertical="top"/>
    </xf>
    <xf numFmtId="0" fontId="6" fillId="0" borderId="40" xfId="0" applyFont="1" applyFill="1" applyBorder="1" applyAlignment="1" applyProtection="1">
      <alignment horizontal="left" vertical="top"/>
      <protection hidden="1"/>
    </xf>
    <xf numFmtId="0" fontId="6" fillId="0" borderId="51" xfId="0" applyFont="1" applyFill="1" applyBorder="1" applyAlignment="1" applyProtection="1">
      <alignment horizontal="left" vertical="top"/>
      <protection hidden="1"/>
    </xf>
    <xf numFmtId="0" fontId="16" fillId="0" borderId="26" xfId="0" applyFont="1" applyFill="1" applyBorder="1" applyAlignment="1">
      <alignment vertical="top"/>
    </xf>
    <xf numFmtId="0" fontId="16" fillId="0" borderId="7" xfId="0" applyFont="1" applyFill="1" applyBorder="1" applyAlignment="1">
      <alignment vertical="top"/>
    </xf>
    <xf numFmtId="0" fontId="6" fillId="0" borderId="7" xfId="0" applyFont="1" applyFill="1" applyBorder="1" applyAlignment="1" applyProtection="1">
      <alignment horizontal="left" vertical="top"/>
      <protection hidden="1"/>
    </xf>
    <xf numFmtId="0" fontId="6" fillId="0" borderId="8" xfId="0" applyFont="1" applyFill="1" applyBorder="1" applyAlignment="1" applyProtection="1">
      <alignment horizontal="left" vertical="top"/>
      <protection hidden="1"/>
    </xf>
    <xf numFmtId="0" fontId="16" fillId="0" borderId="0" xfId="0" applyFont="1" applyFill="1" applyBorder="1"/>
    <xf numFmtId="0" fontId="16" fillId="0" borderId="0" xfId="0" applyFont="1" applyFill="1" applyBorder="1" applyAlignment="1">
      <alignment vertical="top"/>
    </xf>
    <xf numFmtId="0" fontId="18" fillId="0" borderId="7" xfId="0" applyFont="1" applyFill="1" applyBorder="1" applyAlignment="1">
      <alignment vertical="center"/>
    </xf>
    <xf numFmtId="0" fontId="19" fillId="0" borderId="7" xfId="0" applyFont="1" applyBorder="1" applyAlignment="1" applyProtection="1">
      <alignment horizontal="left" vertical="center"/>
      <protection hidden="1"/>
    </xf>
    <xf numFmtId="3" fontId="22" fillId="3" borderId="11" xfId="0" applyNumberFormat="1" applyFont="1" applyFill="1" applyBorder="1" applyAlignment="1" applyProtection="1">
      <alignment horizontal="right" vertical="center"/>
      <protection locked="0"/>
    </xf>
    <xf numFmtId="3" fontId="22" fillId="3" borderId="14" xfId="0" applyNumberFormat="1" applyFont="1" applyFill="1" applyBorder="1" applyAlignment="1" applyProtection="1">
      <alignment horizontal="right" vertical="center"/>
      <protection locked="0" hidden="1"/>
    </xf>
    <xf numFmtId="0" fontId="0" fillId="0" borderId="0" xfId="0" applyProtection="1">
      <protection locked="0"/>
    </xf>
    <xf numFmtId="0" fontId="17" fillId="2" borderId="34" xfId="0" applyFont="1" applyFill="1" applyBorder="1" applyAlignment="1" applyProtection="1">
      <alignment horizontal="center" vertical="center"/>
      <protection locked="0"/>
    </xf>
    <xf numFmtId="164" fontId="17" fillId="2" borderId="34" xfId="0" applyNumberFormat="1"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0" fillId="0" borderId="0" xfId="0" applyAlignment="1">
      <alignment horizontal="center"/>
    </xf>
    <xf numFmtId="0" fontId="1" fillId="0" borderId="0" xfId="0" applyFont="1" applyAlignment="1">
      <alignment horizontal="right"/>
    </xf>
    <xf numFmtId="0" fontId="1" fillId="0" borderId="0" xfId="0" applyFont="1"/>
    <xf numFmtId="0" fontId="1" fillId="0" borderId="0" xfId="0" applyFont="1" applyAlignment="1">
      <alignment horizontal="center"/>
    </xf>
    <xf numFmtId="3" fontId="24" fillId="3" borderId="13" xfId="0" applyNumberFormat="1" applyFont="1" applyFill="1" applyBorder="1" applyAlignment="1" applyProtection="1">
      <alignment horizontal="right" vertical="center"/>
      <protection hidden="1"/>
    </xf>
    <xf numFmtId="3" fontId="24" fillId="3" borderId="14" xfId="0" applyNumberFormat="1" applyFont="1" applyFill="1" applyBorder="1" applyAlignment="1" applyProtection="1">
      <alignment horizontal="right" vertical="center"/>
      <protection hidden="1"/>
    </xf>
    <xf numFmtId="3" fontId="8" fillId="0" borderId="48" xfId="0" applyNumberFormat="1" applyFont="1" applyBorder="1" applyProtection="1">
      <protection locked="0" hidden="1"/>
    </xf>
    <xf numFmtId="0" fontId="0" fillId="0" borderId="0" xfId="0" quotePrefix="1"/>
    <xf numFmtId="0" fontId="17" fillId="2" borderId="34" xfId="0" applyFont="1" applyFill="1" applyBorder="1" applyAlignment="1" applyProtection="1">
      <alignment horizontal="center" vertical="center"/>
      <protection hidden="1"/>
    </xf>
    <xf numFmtId="0" fontId="27" fillId="6" borderId="0" xfId="0" applyFont="1" applyFill="1"/>
    <xf numFmtId="0" fontId="0" fillId="6" borderId="0" xfId="0" applyFill="1"/>
    <xf numFmtId="164" fontId="17" fillId="7" borderId="34" xfId="0" applyNumberFormat="1" applyFont="1" applyFill="1" applyBorder="1" applyAlignment="1" applyProtection="1">
      <alignment horizontal="center" vertical="center"/>
      <protection hidden="1"/>
    </xf>
    <xf numFmtId="0" fontId="0" fillId="0" borderId="0" xfId="0" applyBorder="1"/>
    <xf numFmtId="0" fontId="20" fillId="0" borderId="3" xfId="0" applyFont="1" applyBorder="1" applyAlignment="1" applyProtection="1">
      <alignment horizontal="left" vertical="center"/>
      <protection hidden="1"/>
    </xf>
    <xf numFmtId="0" fontId="21" fillId="0" borderId="4" xfId="0" applyFont="1" applyBorder="1" applyAlignment="1">
      <alignment horizontal="left" vertical="center"/>
    </xf>
    <xf numFmtId="17" fontId="5" fillId="0" borderId="35" xfId="0" applyNumberFormat="1" applyFont="1" applyBorder="1" applyAlignment="1" applyProtection="1">
      <alignment horizontal="center" vertical="center"/>
      <protection hidden="1"/>
    </xf>
    <xf numFmtId="17" fontId="5" fillId="0" borderId="16" xfId="0" applyNumberFormat="1" applyFont="1" applyBorder="1" applyAlignment="1" applyProtection="1">
      <alignment horizontal="center" vertical="center"/>
      <protection hidden="1"/>
    </xf>
    <xf numFmtId="17" fontId="5" fillId="0" borderId="41" xfId="0" applyNumberFormat="1" applyFont="1" applyBorder="1" applyAlignment="1" applyProtection="1">
      <alignment horizontal="center" vertical="center"/>
      <protection hidden="1"/>
    </xf>
    <xf numFmtId="17" fontId="5" fillId="0" borderId="2" xfId="0" applyNumberFormat="1" applyFont="1" applyBorder="1" applyAlignment="1" applyProtection="1">
      <alignment horizontal="center" vertical="center"/>
      <protection hidden="1"/>
    </xf>
    <xf numFmtId="17" fontId="5" fillId="0" borderId="1" xfId="0" applyNumberFormat="1" applyFont="1" applyBorder="1" applyAlignment="1" applyProtection="1">
      <alignment horizontal="center" vertical="center"/>
      <protection hidden="1"/>
    </xf>
    <xf numFmtId="17" fontId="23" fillId="0" borderId="49" xfId="0" applyNumberFormat="1" applyFont="1" applyBorder="1" applyAlignment="1" applyProtection="1">
      <alignment horizontal="center" vertical="center"/>
      <protection hidden="1"/>
    </xf>
    <xf numFmtId="17" fontId="23" fillId="0" borderId="39" xfId="0" applyNumberFormat="1" applyFont="1" applyBorder="1" applyAlignment="1" applyProtection="1">
      <alignment horizontal="center" vertical="center"/>
      <protection hidden="1"/>
    </xf>
    <xf numFmtId="17" fontId="23" fillId="0" borderId="38" xfId="0" applyNumberFormat="1" applyFont="1" applyBorder="1" applyAlignment="1" applyProtection="1">
      <alignment horizontal="center" vertical="center"/>
      <protection hidden="1"/>
    </xf>
    <xf numFmtId="0" fontId="4" fillId="2" borderId="20"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9" fillId="5" borderId="11" xfId="0" applyFont="1" applyFill="1" applyBorder="1" applyAlignment="1" applyProtection="1">
      <alignment vertical="center"/>
      <protection hidden="1"/>
    </xf>
    <xf numFmtId="0" fontId="9" fillId="5" borderId="12" xfId="0" applyFont="1" applyFill="1" applyBorder="1" applyAlignment="1" applyProtection="1">
      <alignment vertical="center"/>
      <protection hidden="1"/>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5" fillId="3" borderId="11" xfId="0" applyFont="1" applyFill="1" applyBorder="1" applyAlignment="1" applyProtection="1">
      <alignment vertical="center"/>
      <protection hidden="1"/>
    </xf>
    <xf numFmtId="0" fontId="5" fillId="3" borderId="12" xfId="0" applyFont="1" applyFill="1" applyBorder="1" applyAlignment="1" applyProtection="1">
      <alignment vertical="center"/>
      <protection hidden="1"/>
    </xf>
    <xf numFmtId="0" fontId="5" fillId="4" borderId="11" xfId="0" applyFont="1" applyFill="1" applyBorder="1" applyAlignment="1" applyProtection="1">
      <alignment vertical="center"/>
      <protection hidden="1"/>
    </xf>
    <xf numFmtId="0" fontId="5" fillId="4" borderId="12" xfId="0" applyFont="1" applyFill="1" applyBorder="1" applyAlignment="1" applyProtection="1">
      <alignment vertical="center"/>
      <protection hidden="1"/>
    </xf>
    <xf numFmtId="49" fontId="4" fillId="2" borderId="24" xfId="0" applyNumberFormat="1" applyFont="1" applyFill="1" applyBorder="1" applyAlignment="1" applyProtection="1">
      <alignment horizontal="left" vertical="center"/>
      <protection locked="0"/>
    </xf>
    <xf numFmtId="49" fontId="4" fillId="2" borderId="25" xfId="0" applyNumberFormat="1" applyFont="1" applyFill="1" applyBorder="1" applyAlignment="1" applyProtection="1">
      <alignment horizontal="left" vertical="center"/>
      <protection locked="0"/>
    </xf>
    <xf numFmtId="0" fontId="28" fillId="6" borderId="0" xfId="0" applyFont="1" applyFill="1" applyAlignment="1">
      <alignment wrapText="1"/>
    </xf>
    <xf numFmtId="0" fontId="0" fillId="6" borderId="0" xfId="0" applyFont="1" applyFill="1" applyAlignment="1"/>
    <xf numFmtId="0" fontId="0" fillId="0" borderId="0" xfId="0" applyFont="1" applyAlignment="1"/>
    <xf numFmtId="17" fontId="5" fillId="0" borderId="15" xfId="0" applyNumberFormat="1" applyFont="1" applyBorder="1" applyAlignment="1" applyProtection="1">
      <alignment horizontal="center" vertical="center"/>
      <protection hidden="1"/>
    </xf>
    <xf numFmtId="17" fontId="7" fillId="0" borderId="38" xfId="0" applyNumberFormat="1" applyFont="1" applyBorder="1" applyAlignment="1" applyProtection="1">
      <alignment horizontal="center" vertical="center"/>
      <protection hidden="1"/>
    </xf>
    <xf numFmtId="17" fontId="7" fillId="0" borderId="39" xfId="0" applyNumberFormat="1" applyFont="1" applyBorder="1" applyAlignment="1" applyProtection="1">
      <alignment horizontal="center" vertical="center"/>
      <protection hidden="1"/>
    </xf>
    <xf numFmtId="0" fontId="4" fillId="2" borderId="24"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20" fillId="0" borderId="13" xfId="0" applyFont="1" applyBorder="1" applyAlignment="1" applyProtection="1">
      <alignment horizontal="left" vertical="center"/>
      <protection hidden="1"/>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5"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zoomScale="130" zoomScaleNormal="130" workbookViewId="0">
      <selection activeCell="A24" sqref="A24"/>
    </sheetView>
  </sheetViews>
  <sheetFormatPr baseColWidth="10" defaultRowHeight="14.5"/>
  <cols>
    <col min="1" max="1" width="22" customWidth="1"/>
    <col min="2" max="2" width="2" customWidth="1"/>
    <col min="3" max="3" width="25.36328125" customWidth="1"/>
    <col min="10" max="10" width="30.36328125" customWidth="1"/>
  </cols>
  <sheetData>
    <row r="1" spans="1:10" ht="18">
      <c r="C1" s="104" t="str">
        <f>"Finanzplanung "&amp;Parameter!$C$3</f>
        <v>Finanzplanung Meine Firma</v>
      </c>
      <c r="D1" s="105"/>
      <c r="E1" s="105"/>
      <c r="F1" s="105"/>
      <c r="G1" s="105"/>
      <c r="H1" s="105"/>
      <c r="I1" s="103"/>
    </row>
    <row r="2" spans="1:10" ht="15" thickBot="1"/>
    <row r="3" spans="1:10" ht="21.5" customHeight="1" thickBot="1">
      <c r="A3" s="92" t="s">
        <v>30</v>
      </c>
      <c r="B3" s="92"/>
      <c r="C3" s="88" t="s">
        <v>43</v>
      </c>
      <c r="J3" s="94" t="s">
        <v>42</v>
      </c>
    </row>
    <row r="4" spans="1:10" ht="11.5" customHeight="1" thickBot="1">
      <c r="A4" s="92"/>
      <c r="B4" s="92"/>
      <c r="C4" s="90"/>
    </row>
    <row r="5" spans="1:10" ht="19" customHeight="1" thickBot="1">
      <c r="A5" s="92" t="s">
        <v>41</v>
      </c>
      <c r="B5" s="92"/>
      <c r="C5" s="88">
        <v>2020</v>
      </c>
      <c r="J5" s="99">
        <f>C5-1</f>
        <v>2019</v>
      </c>
    </row>
    <row r="6" spans="1:10" ht="10" customHeight="1" thickBot="1">
      <c r="A6" s="92"/>
      <c r="B6" s="92"/>
      <c r="C6" s="90"/>
      <c r="J6" s="90"/>
    </row>
    <row r="7" spans="1:10" ht="19" customHeight="1" thickBot="1">
      <c r="A7" s="92" t="s">
        <v>31</v>
      </c>
      <c r="B7" s="92"/>
      <c r="C7" s="89">
        <v>100000</v>
      </c>
      <c r="J7" s="89">
        <v>120000</v>
      </c>
    </row>
    <row r="8" spans="1:10" ht="19" customHeight="1" thickBot="1">
      <c r="A8" s="92" t="s">
        <v>32</v>
      </c>
      <c r="B8" s="92"/>
      <c r="C8" s="89"/>
      <c r="J8" s="89"/>
    </row>
    <row r="9" spans="1:10" ht="19" customHeight="1" thickBot="1">
      <c r="A9" s="92" t="s">
        <v>33</v>
      </c>
      <c r="B9" s="92"/>
      <c r="C9" s="89"/>
      <c r="J9" s="89"/>
    </row>
    <row r="10" spans="1:10" ht="19" customHeight="1" thickBot="1">
      <c r="A10" s="92" t="s">
        <v>34</v>
      </c>
      <c r="B10" s="92"/>
      <c r="C10" s="89"/>
      <c r="J10" s="89"/>
    </row>
    <row r="11" spans="1:10" ht="15" thickBot="1"/>
    <row r="12" spans="1:10" ht="15" thickBot="1">
      <c r="A12" s="92" t="s">
        <v>35</v>
      </c>
      <c r="C12" s="102">
        <f>SUM(C7:C10)</f>
        <v>100000</v>
      </c>
      <c r="J12" s="102">
        <f>SUM(J7:J10)</f>
        <v>120000</v>
      </c>
    </row>
    <row r="14" spans="1:10">
      <c r="J14" s="91"/>
    </row>
    <row r="20" spans="3:10" ht="15.5">
      <c r="C20" s="100" t="s">
        <v>47</v>
      </c>
      <c r="D20" s="101"/>
      <c r="E20" s="101"/>
      <c r="F20" s="101"/>
      <c r="G20" s="101"/>
      <c r="H20" s="101"/>
      <c r="I20" s="101"/>
      <c r="J20" s="101"/>
    </row>
    <row r="21" spans="3:10">
      <c r="C21" s="101" t="s">
        <v>37</v>
      </c>
      <c r="D21" s="101"/>
      <c r="E21" s="101"/>
      <c r="F21" s="101"/>
      <c r="G21" s="101"/>
      <c r="H21" s="101"/>
      <c r="I21" s="101"/>
      <c r="J21" s="101"/>
    </row>
    <row r="22" spans="3:10">
      <c r="C22" s="101" t="s">
        <v>39</v>
      </c>
      <c r="D22" s="101"/>
      <c r="E22" s="101"/>
      <c r="F22" s="101"/>
      <c r="G22" s="101"/>
      <c r="H22" s="101"/>
      <c r="I22" s="101"/>
      <c r="J22" s="101"/>
    </row>
    <row r="23" spans="3:10">
      <c r="C23" s="101" t="s">
        <v>40</v>
      </c>
      <c r="D23" s="101"/>
      <c r="E23" s="101"/>
      <c r="F23" s="101"/>
      <c r="G23" s="101"/>
      <c r="H23" s="101"/>
      <c r="I23" s="101"/>
      <c r="J23" s="101"/>
    </row>
    <row r="24" spans="3:10">
      <c r="C24" s="101" t="s">
        <v>36</v>
      </c>
      <c r="D24" s="101"/>
      <c r="E24" s="101"/>
      <c r="F24" s="101"/>
      <c r="G24" s="101"/>
      <c r="H24" s="101"/>
      <c r="I24" s="101"/>
      <c r="J24" s="101"/>
    </row>
    <row r="25" spans="3:10">
      <c r="C25" s="101" t="s">
        <v>38</v>
      </c>
      <c r="D25" s="101"/>
      <c r="E25" s="101"/>
      <c r="F25" s="101"/>
      <c r="G25" s="101"/>
      <c r="H25" s="101"/>
      <c r="I25" s="101"/>
      <c r="J25" s="101"/>
    </row>
    <row r="26" spans="3:10">
      <c r="C26" s="101" t="s">
        <v>48</v>
      </c>
      <c r="D26" s="101"/>
      <c r="E26" s="101"/>
      <c r="F26" s="101"/>
      <c r="G26" s="101"/>
      <c r="H26" s="101"/>
      <c r="I26" s="101"/>
      <c r="J26" s="101"/>
    </row>
    <row r="27" spans="3:10">
      <c r="C27" s="101"/>
      <c r="D27" s="101"/>
      <c r="E27" s="101"/>
      <c r="F27" s="101"/>
      <c r="G27" s="101"/>
      <c r="H27" s="101"/>
      <c r="I27" s="101"/>
      <c r="J27" s="101"/>
    </row>
    <row r="31" spans="3:10">
      <c r="C31" s="93"/>
    </row>
    <row r="32" spans="3:10">
      <c r="J32" s="98"/>
    </row>
  </sheetData>
  <mergeCells count="1">
    <mergeCell ref="C1:H1"/>
  </mergeCells>
  <pageMargins left="0.7" right="0.7" top="0.78740157499999996" bottom="0.78740157499999996"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2"/>
  <sheetViews>
    <sheetView topLeftCell="A8" zoomScale="125" zoomScaleNormal="125" workbookViewId="0">
      <pane xSplit="8" topLeftCell="O1" activePane="topRight" state="frozen"/>
      <selection activeCell="A4" sqref="A4"/>
      <selection pane="topRight" activeCell="C27" sqref="C27:G27"/>
    </sheetView>
  </sheetViews>
  <sheetFormatPr baseColWidth="10" defaultRowHeight="14.5" outlineLevelCol="1"/>
  <cols>
    <col min="1" max="1" width="2.453125" customWidth="1"/>
    <col min="2" max="2" width="5.453125" customWidth="1"/>
    <col min="3" max="3" width="20.453125" customWidth="1"/>
    <col min="4" max="4" width="13.453125" customWidth="1"/>
    <col min="5" max="5" width="8.1796875" customWidth="1"/>
    <col min="6" max="6" width="3.81640625" customWidth="1"/>
    <col min="7" max="7" width="3.453125" customWidth="1"/>
    <col min="8" max="8" width="2.81640625" style="68" customWidth="1"/>
    <col min="9" max="14" width="10.81640625" hidden="1" customWidth="1" outlineLevel="1"/>
    <col min="15" max="15" width="10.81640625" customWidth="1" collapsed="1"/>
    <col min="16" max="16" width="10.81640625" customWidth="1"/>
    <col min="17" max="17" width="2.81640625" style="68" customWidth="1"/>
    <col min="26" max="26" width="2.81640625" style="68" customWidth="1"/>
    <col min="29" max="34" width="10.81640625" hidden="1" customWidth="1" outlineLevel="1"/>
    <col min="35" max="35" width="10.81640625" collapsed="1"/>
  </cols>
  <sheetData>
    <row r="1" spans="2:34" ht="16.5" customHeight="1">
      <c r="C1" s="87"/>
      <c r="R1" s="82"/>
      <c r="S1" s="81"/>
      <c r="T1" s="81"/>
      <c r="U1" s="81"/>
      <c r="V1" s="81"/>
      <c r="W1" s="81"/>
      <c r="X1" s="72"/>
      <c r="Y1" s="72"/>
    </row>
    <row r="2" spans="2:34" ht="18.5" customHeight="1" thickBot="1">
      <c r="B2" s="1"/>
      <c r="C2" s="2"/>
      <c r="I2" s="44" t="s">
        <v>0</v>
      </c>
      <c r="J2" s="45">
        <f>Parameter!$C$5-1</f>
        <v>2019</v>
      </c>
      <c r="O2" s="44"/>
      <c r="P2" s="45"/>
      <c r="R2" s="83" t="s">
        <v>49</v>
      </c>
      <c r="S2" s="84"/>
      <c r="T2" s="84"/>
      <c r="U2" s="84"/>
      <c r="V2" s="84"/>
      <c r="W2" s="69"/>
      <c r="AA2" s="44" t="s">
        <v>1</v>
      </c>
      <c r="AB2" s="45">
        <f>Parameter!C5+1</f>
        <v>2021</v>
      </c>
    </row>
    <row r="3" spans="2:34" ht="20" customHeight="1" thickBot="1">
      <c r="B3" s="134" t="str">
        <f>"Finanzplanung "&amp;Parameter!$C$3</f>
        <v>Finanzplanung Meine Firma</v>
      </c>
      <c r="C3" s="135"/>
      <c r="D3" s="135"/>
      <c r="E3" s="135"/>
      <c r="F3" s="135"/>
      <c r="G3" s="136"/>
      <c r="H3" s="62"/>
      <c r="I3" s="130" t="str">
        <f>"GJ "&amp;$J$2</f>
        <v>GJ 2019</v>
      </c>
      <c r="J3" s="131"/>
      <c r="K3" s="106" t="str">
        <f>"GJ "&amp;$J$2</f>
        <v>GJ 2019</v>
      </c>
      <c r="L3" s="107"/>
      <c r="M3" s="106" t="str">
        <f>"GJ "&amp;$J$2</f>
        <v>GJ 2019</v>
      </c>
      <c r="N3" s="107"/>
      <c r="O3" s="106" t="str">
        <f>"GJ "&amp;$J$2</f>
        <v>GJ 2019</v>
      </c>
      <c r="P3" s="129"/>
      <c r="Q3" s="62"/>
      <c r="R3" s="111" t="str">
        <f>"GJ "&amp;Parameter!$C$5</f>
        <v>GJ 2020</v>
      </c>
      <c r="S3" s="112"/>
      <c r="T3" s="113" t="str">
        <f>"GJ "&amp;Parameter!$C$5</f>
        <v>GJ 2020</v>
      </c>
      <c r="U3" s="112"/>
      <c r="V3" s="113" t="str">
        <f>"GJ "&amp;Parameter!$C$5</f>
        <v>GJ 2020</v>
      </c>
      <c r="W3" s="112"/>
      <c r="X3" s="113" t="str">
        <f>"GJ "&amp;Parameter!$C$5</f>
        <v>GJ 2020</v>
      </c>
      <c r="Y3" s="112"/>
      <c r="Z3" s="62"/>
      <c r="AA3" s="106" t="str">
        <f>"GJ "&amp;$AB$2</f>
        <v>GJ 2021</v>
      </c>
      <c r="AB3" s="107"/>
      <c r="AC3" s="106" t="str">
        <f>"GJ "&amp;$AB$2</f>
        <v>GJ 2021</v>
      </c>
      <c r="AD3" s="107"/>
      <c r="AE3" s="106" t="str">
        <f>"GJ "&amp;$AB$2</f>
        <v>GJ 2021</v>
      </c>
      <c r="AF3" s="107"/>
      <c r="AG3" s="106" t="str">
        <f>"GJ "&amp;$AB$2</f>
        <v>GJ 2021</v>
      </c>
      <c r="AH3" s="107"/>
    </row>
    <row r="4" spans="2:34" ht="17.5">
      <c r="B4" s="74"/>
      <c r="C4" s="75"/>
      <c r="D4" s="75"/>
      <c r="E4" s="75"/>
      <c r="F4" s="75"/>
      <c r="G4" s="76"/>
      <c r="H4" s="62"/>
      <c r="I4" s="110" t="s">
        <v>3</v>
      </c>
      <c r="J4" s="109"/>
      <c r="K4" s="110" t="s">
        <v>4</v>
      </c>
      <c r="L4" s="109"/>
      <c r="M4" s="110" t="s">
        <v>5</v>
      </c>
      <c r="N4" s="109"/>
      <c r="O4" s="110" t="s">
        <v>6</v>
      </c>
      <c r="P4" s="108"/>
      <c r="Q4" s="62"/>
      <c r="R4" s="108" t="s">
        <v>3</v>
      </c>
      <c r="S4" s="109"/>
      <c r="T4" s="110" t="s">
        <v>4</v>
      </c>
      <c r="U4" s="109"/>
      <c r="V4" s="110" t="s">
        <v>5</v>
      </c>
      <c r="W4" s="109"/>
      <c r="X4" s="110" t="s">
        <v>6</v>
      </c>
      <c r="Y4" s="109"/>
      <c r="Z4" s="62"/>
      <c r="AA4" s="110" t="s">
        <v>3</v>
      </c>
      <c r="AB4" s="109"/>
      <c r="AC4" s="110" t="s">
        <v>4</v>
      </c>
      <c r="AD4" s="109"/>
      <c r="AE4" s="110" t="s">
        <v>5</v>
      </c>
      <c r="AF4" s="109"/>
      <c r="AG4" s="110" t="s">
        <v>6</v>
      </c>
      <c r="AH4" s="109"/>
    </row>
    <row r="5" spans="2:34" ht="18" thickBot="1">
      <c r="B5" s="77"/>
      <c r="C5" s="78"/>
      <c r="D5" s="79"/>
      <c r="E5" s="79"/>
      <c r="F5" s="79"/>
      <c r="G5" s="80"/>
      <c r="H5" s="63"/>
      <c r="I5" s="42" t="s">
        <v>7</v>
      </c>
      <c r="J5" s="3" t="s">
        <v>8</v>
      </c>
      <c r="K5" s="3" t="s">
        <v>7</v>
      </c>
      <c r="L5" s="3" t="s">
        <v>8</v>
      </c>
      <c r="M5" s="3" t="s">
        <v>7</v>
      </c>
      <c r="N5" s="3" t="s">
        <v>8</v>
      </c>
      <c r="O5" s="3" t="s">
        <v>7</v>
      </c>
      <c r="P5" s="52" t="s">
        <v>8</v>
      </c>
      <c r="Q5" s="63"/>
      <c r="R5" s="61" t="s">
        <v>7</v>
      </c>
      <c r="S5" s="24" t="s">
        <v>8</v>
      </c>
      <c r="T5" s="3" t="s">
        <v>7</v>
      </c>
      <c r="U5" s="3" t="s">
        <v>8</v>
      </c>
      <c r="V5" s="3" t="s">
        <v>7</v>
      </c>
      <c r="W5" s="3" t="s">
        <v>8</v>
      </c>
      <c r="X5" s="3" t="s">
        <v>7</v>
      </c>
      <c r="Y5" s="3" t="s">
        <v>8</v>
      </c>
      <c r="Z5" s="63"/>
      <c r="AA5" s="42" t="s">
        <v>7</v>
      </c>
      <c r="AB5" s="3" t="s">
        <v>8</v>
      </c>
      <c r="AC5" s="3" t="s">
        <v>7</v>
      </c>
      <c r="AD5" s="3" t="s">
        <v>8</v>
      </c>
      <c r="AE5" s="3" t="s">
        <v>7</v>
      </c>
      <c r="AF5" s="3" t="s">
        <v>8</v>
      </c>
      <c r="AG5" s="3" t="s">
        <v>7</v>
      </c>
      <c r="AH5" s="3" t="s">
        <v>8</v>
      </c>
    </row>
    <row r="6" spans="2:34" ht="20" customHeight="1" thickBot="1">
      <c r="B6" s="25"/>
      <c r="C6" s="120" t="s">
        <v>45</v>
      </c>
      <c r="D6" s="120"/>
      <c r="E6" s="120"/>
      <c r="F6" s="120"/>
      <c r="G6" s="121"/>
      <c r="H6" s="64"/>
      <c r="I6" s="85">
        <f>Parameter!$J$12</f>
        <v>120000</v>
      </c>
      <c r="J6" s="86">
        <f>I6</f>
        <v>120000</v>
      </c>
      <c r="K6" s="26">
        <f t="shared" ref="K6:N6" si="0">IF(AND(SUM(K7:K9)=0,SUM(K12:K19)=0),0,+I30)</f>
        <v>0</v>
      </c>
      <c r="L6" s="27">
        <f t="shared" si="0"/>
        <v>0</v>
      </c>
      <c r="M6" s="26">
        <f t="shared" si="0"/>
        <v>0</v>
      </c>
      <c r="N6" s="27">
        <f t="shared" si="0"/>
        <v>0</v>
      </c>
      <c r="O6" s="26">
        <f>IF(AND(SUM(O7:O9)=0,SUM(O12:O19)=0),0,+M30)</f>
        <v>0</v>
      </c>
      <c r="P6" s="53">
        <f>IF(AND(SUM(P7:P9)=0,SUM(P12:P19)=0),0,+N30)</f>
        <v>0</v>
      </c>
      <c r="Q6" s="64"/>
      <c r="R6" s="85">
        <f>Parameter!$C$12</f>
        <v>100000</v>
      </c>
      <c r="S6" s="86">
        <f>R6</f>
        <v>100000</v>
      </c>
      <c r="T6" s="26">
        <f t="shared" ref="T6:Y6" si="1">IF(AND(SUM(T7:T9)=0,SUM(T12:T19)=0),0,+R30)</f>
        <v>0</v>
      </c>
      <c r="U6" s="27">
        <f t="shared" si="1"/>
        <v>0</v>
      </c>
      <c r="V6" s="26">
        <f t="shared" si="1"/>
        <v>0</v>
      </c>
      <c r="W6" s="27">
        <f t="shared" si="1"/>
        <v>0</v>
      </c>
      <c r="X6" s="26">
        <f t="shared" si="1"/>
        <v>0</v>
      </c>
      <c r="Y6" s="27">
        <f t="shared" si="1"/>
        <v>0</v>
      </c>
      <c r="Z6" s="64"/>
      <c r="AA6" s="26">
        <f>IF(AND(SUM(AA7:AA9)=0,SUM(AA12:AA19)=0),0,+X30)</f>
        <v>0</v>
      </c>
      <c r="AB6" s="27">
        <f>IF(AND(SUM(AB7:AB9)=0,SUM(AB12:AB19)=0),0,+Y30)</f>
        <v>0</v>
      </c>
      <c r="AC6" s="26">
        <f t="shared" ref="AC6:AH6" si="2">IF(AND(SUM(AC7:AC9)=0,SUM(AC12:AC19)=0),0,+AA30)</f>
        <v>0</v>
      </c>
      <c r="AD6" s="27">
        <f t="shared" si="2"/>
        <v>0</v>
      </c>
      <c r="AE6" s="26">
        <f t="shared" si="2"/>
        <v>0</v>
      </c>
      <c r="AF6" s="27">
        <f t="shared" si="2"/>
        <v>0</v>
      </c>
      <c r="AG6" s="26">
        <f t="shared" si="2"/>
        <v>0</v>
      </c>
      <c r="AH6" s="27">
        <f t="shared" si="2"/>
        <v>0</v>
      </c>
    </row>
    <row r="7" spans="2:34">
      <c r="B7" s="28"/>
      <c r="C7" s="118" t="s">
        <v>9</v>
      </c>
      <c r="D7" s="118"/>
      <c r="E7" s="118"/>
      <c r="F7" s="118"/>
      <c r="G7" s="119"/>
      <c r="H7" s="65"/>
      <c r="I7" s="4"/>
      <c r="J7" s="5"/>
      <c r="K7" s="4"/>
      <c r="L7" s="5"/>
      <c r="M7" s="4"/>
      <c r="N7" s="5"/>
      <c r="O7" s="4"/>
      <c r="P7" s="54"/>
      <c r="Q7" s="65"/>
      <c r="R7" s="46"/>
      <c r="S7" s="5"/>
      <c r="T7" s="4"/>
      <c r="U7" s="5"/>
      <c r="V7" s="4"/>
      <c r="W7" s="5"/>
      <c r="X7" s="4"/>
      <c r="Y7" s="5"/>
      <c r="Z7" s="65"/>
      <c r="AA7" s="4"/>
      <c r="AB7" s="5"/>
      <c r="AC7" s="4"/>
      <c r="AD7" s="5"/>
      <c r="AE7" s="4"/>
      <c r="AF7" s="5"/>
      <c r="AG7" s="4"/>
      <c r="AH7" s="5"/>
    </row>
    <row r="8" spans="2:34">
      <c r="B8" s="29" t="s">
        <v>10</v>
      </c>
      <c r="C8" s="114" t="s">
        <v>11</v>
      </c>
      <c r="D8" s="114"/>
      <c r="E8" s="114"/>
      <c r="F8" s="114"/>
      <c r="G8" s="115"/>
      <c r="H8" s="65"/>
      <c r="I8" s="6"/>
      <c r="J8" s="7"/>
      <c r="K8" s="6"/>
      <c r="L8" s="7"/>
      <c r="M8" s="6"/>
      <c r="N8" s="7"/>
      <c r="O8" s="6"/>
      <c r="P8" s="55"/>
      <c r="Q8" s="65"/>
      <c r="R8" s="47"/>
      <c r="S8" s="7"/>
      <c r="T8" s="6"/>
      <c r="U8" s="7"/>
      <c r="V8" s="6"/>
      <c r="W8" s="7"/>
      <c r="X8" s="6"/>
      <c r="Y8" s="7"/>
      <c r="Z8" s="65"/>
      <c r="AA8" s="6"/>
      <c r="AB8" s="7"/>
      <c r="AC8" s="6"/>
      <c r="AD8" s="7"/>
      <c r="AE8" s="6"/>
      <c r="AF8" s="7"/>
      <c r="AG8" s="6"/>
      <c r="AH8" s="7"/>
    </row>
    <row r="9" spans="2:34" ht="15" thickBot="1">
      <c r="B9" s="30" t="s">
        <v>9</v>
      </c>
      <c r="C9" s="124" t="s">
        <v>9</v>
      </c>
      <c r="D9" s="124"/>
      <c r="E9" s="124"/>
      <c r="F9" s="124"/>
      <c r="G9" s="125"/>
      <c r="H9" s="65"/>
      <c r="I9" s="8"/>
      <c r="J9" s="9"/>
      <c r="K9" s="8"/>
      <c r="L9" s="9"/>
      <c r="M9" s="8"/>
      <c r="N9" s="9"/>
      <c r="O9" s="8"/>
      <c r="P9" s="56"/>
      <c r="Q9" s="65"/>
      <c r="R9" s="48"/>
      <c r="S9" s="9"/>
      <c r="T9" s="8"/>
      <c r="U9" s="9"/>
      <c r="V9" s="8"/>
      <c r="W9" s="9"/>
      <c r="X9" s="8"/>
      <c r="Y9" s="9"/>
      <c r="Z9" s="65"/>
      <c r="AA9" s="8"/>
      <c r="AB9" s="9"/>
      <c r="AC9" s="8"/>
      <c r="AD9" s="9"/>
      <c r="AE9" s="8"/>
      <c r="AF9" s="9"/>
      <c r="AG9" s="8"/>
      <c r="AH9" s="9"/>
    </row>
    <row r="10" spans="2:34" ht="16" thickBot="1">
      <c r="B10" s="31" t="s">
        <v>12</v>
      </c>
      <c r="C10" s="122" t="s">
        <v>13</v>
      </c>
      <c r="D10" s="122"/>
      <c r="E10" s="122"/>
      <c r="F10" s="122"/>
      <c r="G10" s="123"/>
      <c r="H10" s="66"/>
      <c r="I10" s="10">
        <f t="shared" ref="I10:P10" si="3">SUM(I7:I9)</f>
        <v>0</v>
      </c>
      <c r="J10" s="11">
        <f t="shared" si="3"/>
        <v>0</v>
      </c>
      <c r="K10" s="10">
        <f t="shared" si="3"/>
        <v>0</v>
      </c>
      <c r="L10" s="11">
        <f t="shared" si="3"/>
        <v>0</v>
      </c>
      <c r="M10" s="10">
        <f t="shared" si="3"/>
        <v>0</v>
      </c>
      <c r="N10" s="11">
        <f t="shared" si="3"/>
        <v>0</v>
      </c>
      <c r="O10" s="10">
        <f t="shared" si="3"/>
        <v>0</v>
      </c>
      <c r="P10" s="57">
        <f t="shared" si="3"/>
        <v>0</v>
      </c>
      <c r="Q10" s="66"/>
      <c r="R10" s="49">
        <f t="shared" ref="R10:AH10" si="4">SUM(R7:R9)</f>
        <v>0</v>
      </c>
      <c r="S10" s="11">
        <f t="shared" si="4"/>
        <v>0</v>
      </c>
      <c r="T10" s="10">
        <f t="shared" si="4"/>
        <v>0</v>
      </c>
      <c r="U10" s="11">
        <f t="shared" si="4"/>
        <v>0</v>
      </c>
      <c r="V10" s="10">
        <f t="shared" si="4"/>
        <v>0</v>
      </c>
      <c r="W10" s="11">
        <f t="shared" si="4"/>
        <v>0</v>
      </c>
      <c r="X10" s="10">
        <f t="shared" si="4"/>
        <v>0</v>
      </c>
      <c r="Y10" s="11">
        <f t="shared" si="4"/>
        <v>0</v>
      </c>
      <c r="Z10" s="66"/>
      <c r="AA10" s="10">
        <f t="shared" si="4"/>
        <v>0</v>
      </c>
      <c r="AB10" s="11">
        <f t="shared" si="4"/>
        <v>0</v>
      </c>
      <c r="AC10" s="10">
        <f t="shared" si="4"/>
        <v>0</v>
      </c>
      <c r="AD10" s="11">
        <f t="shared" si="4"/>
        <v>0</v>
      </c>
      <c r="AE10" s="10">
        <f t="shared" si="4"/>
        <v>0</v>
      </c>
      <c r="AF10" s="11">
        <f t="shared" si="4"/>
        <v>0</v>
      </c>
      <c r="AG10" s="10">
        <f t="shared" si="4"/>
        <v>0</v>
      </c>
      <c r="AH10" s="11">
        <f t="shared" si="4"/>
        <v>0</v>
      </c>
    </row>
    <row r="11" spans="2:34" ht="16" thickBot="1">
      <c r="B11" s="32" t="s">
        <v>12</v>
      </c>
      <c r="C11" s="116" t="s">
        <v>14</v>
      </c>
      <c r="D11" s="116"/>
      <c r="E11" s="116"/>
      <c r="F11" s="116"/>
      <c r="G11" s="117"/>
      <c r="H11" s="67"/>
      <c r="I11" s="12">
        <f t="shared" ref="I11:P11" si="5">+I6+I10</f>
        <v>120000</v>
      </c>
      <c r="J11" s="13">
        <f t="shared" si="5"/>
        <v>120000</v>
      </c>
      <c r="K11" s="12">
        <f t="shared" si="5"/>
        <v>0</v>
      </c>
      <c r="L11" s="13">
        <f t="shared" si="5"/>
        <v>0</v>
      </c>
      <c r="M11" s="12">
        <f t="shared" si="5"/>
        <v>0</v>
      </c>
      <c r="N11" s="13">
        <f t="shared" si="5"/>
        <v>0</v>
      </c>
      <c r="O11" s="12">
        <f t="shared" si="5"/>
        <v>0</v>
      </c>
      <c r="P11" s="58">
        <f t="shared" si="5"/>
        <v>0</v>
      </c>
      <c r="Q11" s="67"/>
      <c r="R11" s="50">
        <f t="shared" ref="R11:AH11" si="6">+R6+R10</f>
        <v>100000</v>
      </c>
      <c r="S11" s="13">
        <f t="shared" si="6"/>
        <v>100000</v>
      </c>
      <c r="T11" s="12">
        <f t="shared" si="6"/>
        <v>0</v>
      </c>
      <c r="U11" s="13">
        <f t="shared" si="6"/>
        <v>0</v>
      </c>
      <c r="V11" s="12">
        <f t="shared" si="6"/>
        <v>0</v>
      </c>
      <c r="W11" s="13">
        <f t="shared" si="6"/>
        <v>0</v>
      </c>
      <c r="X11" s="12">
        <f t="shared" si="6"/>
        <v>0</v>
      </c>
      <c r="Y11" s="13">
        <f t="shared" si="6"/>
        <v>0</v>
      </c>
      <c r="Z11" s="67"/>
      <c r="AA11" s="12">
        <f t="shared" si="6"/>
        <v>0</v>
      </c>
      <c r="AB11" s="13">
        <f t="shared" si="6"/>
        <v>0</v>
      </c>
      <c r="AC11" s="12">
        <f t="shared" si="6"/>
        <v>0</v>
      </c>
      <c r="AD11" s="13">
        <f t="shared" si="6"/>
        <v>0</v>
      </c>
      <c r="AE11" s="12">
        <f t="shared" si="6"/>
        <v>0</v>
      </c>
      <c r="AF11" s="13">
        <f t="shared" si="6"/>
        <v>0</v>
      </c>
      <c r="AG11" s="12">
        <f t="shared" si="6"/>
        <v>0</v>
      </c>
      <c r="AH11" s="13">
        <f t="shared" si="6"/>
        <v>0</v>
      </c>
    </row>
    <row r="12" spans="2:34">
      <c r="B12" s="33" t="s">
        <v>15</v>
      </c>
      <c r="C12" s="118" t="s">
        <v>16</v>
      </c>
      <c r="D12" s="118"/>
      <c r="E12" s="118"/>
      <c r="F12" s="118"/>
      <c r="G12" s="119"/>
      <c r="H12" s="65"/>
      <c r="I12" s="4"/>
      <c r="J12" s="5"/>
      <c r="K12" s="4"/>
      <c r="L12" s="14"/>
      <c r="M12" s="4"/>
      <c r="N12" s="14"/>
      <c r="O12" s="4"/>
      <c r="P12" s="54"/>
      <c r="Q12" s="65"/>
      <c r="R12" s="46"/>
      <c r="S12" s="14"/>
      <c r="T12" s="4"/>
      <c r="U12" s="14"/>
      <c r="V12" s="4"/>
      <c r="W12" s="14"/>
      <c r="X12" s="4"/>
      <c r="Y12" s="14"/>
      <c r="Z12" s="65"/>
      <c r="AA12" s="4"/>
      <c r="AB12" s="5"/>
      <c r="AC12" s="4"/>
      <c r="AD12" s="14"/>
      <c r="AE12" s="4"/>
      <c r="AF12" s="14"/>
      <c r="AG12" s="4"/>
      <c r="AH12" s="5"/>
    </row>
    <row r="13" spans="2:34">
      <c r="B13" s="34" t="s">
        <v>15</v>
      </c>
      <c r="C13" s="114" t="s">
        <v>17</v>
      </c>
      <c r="D13" s="114"/>
      <c r="E13" s="114"/>
      <c r="F13" s="114"/>
      <c r="G13" s="115"/>
      <c r="H13" s="65"/>
      <c r="I13" s="6"/>
      <c r="J13" s="7"/>
      <c r="K13" s="6"/>
      <c r="L13" s="15"/>
      <c r="M13" s="6"/>
      <c r="N13" s="15"/>
      <c r="O13" s="6"/>
      <c r="P13" s="55"/>
      <c r="Q13" s="65"/>
      <c r="R13" s="47"/>
      <c r="S13" s="15"/>
      <c r="T13" s="6"/>
      <c r="U13" s="15"/>
      <c r="V13" s="6"/>
      <c r="W13" s="15"/>
      <c r="X13" s="6"/>
      <c r="Y13" s="15"/>
      <c r="Z13" s="65"/>
      <c r="AA13" s="6"/>
      <c r="AB13" s="7"/>
      <c r="AC13" s="6"/>
      <c r="AD13" s="15"/>
      <c r="AE13" s="6"/>
      <c r="AF13" s="15"/>
      <c r="AG13" s="6"/>
      <c r="AH13" s="7"/>
    </row>
    <row r="14" spans="2:34">
      <c r="B14" s="34" t="s">
        <v>15</v>
      </c>
      <c r="C14" s="114" t="s">
        <v>18</v>
      </c>
      <c r="D14" s="114"/>
      <c r="E14" s="114"/>
      <c r="F14" s="114"/>
      <c r="G14" s="115"/>
      <c r="H14" s="65"/>
      <c r="I14" s="6"/>
      <c r="J14" s="7"/>
      <c r="K14" s="6"/>
      <c r="L14" s="15"/>
      <c r="M14" s="6"/>
      <c r="N14" s="15"/>
      <c r="O14" s="6"/>
      <c r="P14" s="55"/>
      <c r="Q14" s="65"/>
      <c r="R14" s="47"/>
      <c r="S14" s="15"/>
      <c r="T14" s="6"/>
      <c r="U14" s="15"/>
      <c r="V14" s="6"/>
      <c r="W14" s="15"/>
      <c r="X14" s="6"/>
      <c r="Y14" s="15"/>
      <c r="Z14" s="65"/>
      <c r="AA14" s="6"/>
      <c r="AB14" s="7"/>
      <c r="AC14" s="6"/>
      <c r="AD14" s="15"/>
      <c r="AE14" s="6"/>
      <c r="AF14" s="15"/>
      <c r="AG14" s="6"/>
      <c r="AH14" s="7"/>
    </row>
    <row r="15" spans="2:34">
      <c r="B15" s="34" t="s">
        <v>15</v>
      </c>
      <c r="C15" s="114" t="s">
        <v>19</v>
      </c>
      <c r="D15" s="114"/>
      <c r="E15" s="114"/>
      <c r="F15" s="114"/>
      <c r="G15" s="115"/>
      <c r="H15" s="65"/>
      <c r="I15" s="6"/>
      <c r="J15" s="7"/>
      <c r="K15" s="6"/>
      <c r="L15" s="15"/>
      <c r="M15" s="6"/>
      <c r="N15" s="15"/>
      <c r="O15" s="6"/>
      <c r="P15" s="55"/>
      <c r="Q15" s="65"/>
      <c r="R15" s="47"/>
      <c r="S15" s="15"/>
      <c r="T15" s="6"/>
      <c r="U15" s="15"/>
      <c r="V15" s="6"/>
      <c r="W15" s="15"/>
      <c r="X15" s="6"/>
      <c r="Y15" s="15"/>
      <c r="Z15" s="65"/>
      <c r="AA15" s="6"/>
      <c r="AB15" s="7"/>
      <c r="AC15" s="6"/>
      <c r="AD15" s="15"/>
      <c r="AE15" s="6"/>
      <c r="AF15" s="15"/>
      <c r="AG15" s="6"/>
      <c r="AH15" s="7"/>
    </row>
    <row r="16" spans="2:34">
      <c r="B16" s="34" t="s">
        <v>15</v>
      </c>
      <c r="C16" s="114" t="s">
        <v>20</v>
      </c>
      <c r="D16" s="114"/>
      <c r="E16" s="114"/>
      <c r="F16" s="114"/>
      <c r="G16" s="115"/>
      <c r="H16" s="65"/>
      <c r="I16" s="6"/>
      <c r="J16" s="7"/>
      <c r="K16" s="6"/>
      <c r="L16" s="15"/>
      <c r="M16" s="6"/>
      <c r="N16" s="15"/>
      <c r="O16" s="6"/>
      <c r="P16" s="55"/>
      <c r="Q16" s="65"/>
      <c r="R16" s="47"/>
      <c r="S16" s="15"/>
      <c r="T16" s="6"/>
      <c r="U16" s="15"/>
      <c r="V16" s="6"/>
      <c r="W16" s="15"/>
      <c r="X16" s="6"/>
      <c r="Y16" s="15"/>
      <c r="Z16" s="65"/>
      <c r="AA16" s="6"/>
      <c r="AB16" s="7"/>
      <c r="AC16" s="6"/>
      <c r="AD16" s="15"/>
      <c r="AE16" s="6"/>
      <c r="AF16" s="15"/>
      <c r="AG16" s="6"/>
      <c r="AH16" s="7"/>
    </row>
    <row r="17" spans="2:34">
      <c r="B17" s="34" t="s">
        <v>15</v>
      </c>
      <c r="C17" s="35" t="s">
        <v>21</v>
      </c>
      <c r="D17" s="35"/>
      <c r="E17" s="35"/>
      <c r="F17" s="35"/>
      <c r="G17" s="36"/>
      <c r="H17" s="65"/>
      <c r="I17" s="6"/>
      <c r="J17" s="7"/>
      <c r="K17" s="6"/>
      <c r="L17" s="15"/>
      <c r="M17" s="6"/>
      <c r="N17" s="15"/>
      <c r="O17" s="6"/>
      <c r="P17" s="55"/>
      <c r="Q17" s="65"/>
      <c r="R17" s="47"/>
      <c r="S17" s="15"/>
      <c r="T17" s="6"/>
      <c r="U17" s="15"/>
      <c r="V17" s="6"/>
      <c r="W17" s="15"/>
      <c r="X17" s="6"/>
      <c r="Y17" s="15"/>
      <c r="Z17" s="65"/>
      <c r="AA17" s="6"/>
      <c r="AB17" s="7"/>
      <c r="AC17" s="6"/>
      <c r="AD17" s="15"/>
      <c r="AE17" s="6"/>
      <c r="AF17" s="15"/>
      <c r="AG17" s="6"/>
      <c r="AH17" s="7"/>
    </row>
    <row r="18" spans="2:34">
      <c r="B18" s="34" t="s">
        <v>15</v>
      </c>
      <c r="C18" s="35" t="s">
        <v>20</v>
      </c>
      <c r="D18" s="35"/>
      <c r="E18" s="35"/>
      <c r="F18" s="35"/>
      <c r="G18" s="36"/>
      <c r="H18" s="65"/>
      <c r="I18" s="6"/>
      <c r="J18" s="7"/>
      <c r="K18" s="6"/>
      <c r="L18" s="15"/>
      <c r="M18" s="6"/>
      <c r="N18" s="15"/>
      <c r="O18" s="6"/>
      <c r="P18" s="55"/>
      <c r="Q18" s="65"/>
      <c r="R18" s="47"/>
      <c r="S18" s="15"/>
      <c r="T18" s="6"/>
      <c r="U18" s="15"/>
      <c r="V18" s="6"/>
      <c r="W18" s="15"/>
      <c r="X18" s="6"/>
      <c r="Y18" s="15"/>
      <c r="Z18" s="65"/>
      <c r="AA18" s="6"/>
      <c r="AB18" s="7"/>
      <c r="AC18" s="6"/>
      <c r="AD18" s="15"/>
      <c r="AE18" s="6"/>
      <c r="AF18" s="15"/>
      <c r="AG18" s="6"/>
      <c r="AH18" s="7"/>
    </row>
    <row r="19" spans="2:34" ht="15" thickBot="1">
      <c r="B19" s="34" t="s">
        <v>15</v>
      </c>
      <c r="C19" s="132" t="s">
        <v>9</v>
      </c>
      <c r="D19" s="132"/>
      <c r="E19" s="132"/>
      <c r="F19" s="132"/>
      <c r="G19" s="133"/>
      <c r="H19" s="65"/>
      <c r="I19" s="6"/>
      <c r="J19" s="7"/>
      <c r="K19" s="6"/>
      <c r="L19" s="15"/>
      <c r="M19" s="6"/>
      <c r="N19" s="15"/>
      <c r="O19" s="6"/>
      <c r="P19" s="55"/>
      <c r="Q19" s="65"/>
      <c r="R19" s="47"/>
      <c r="S19" s="15"/>
      <c r="T19" s="6"/>
      <c r="U19" s="15"/>
      <c r="V19" s="6"/>
      <c r="W19" s="15"/>
      <c r="X19" s="6"/>
      <c r="Y19" s="15"/>
      <c r="Z19" s="65"/>
      <c r="AA19" s="6"/>
      <c r="AB19" s="7"/>
      <c r="AC19" s="6"/>
      <c r="AD19" s="15"/>
      <c r="AE19" s="6"/>
      <c r="AF19" s="15"/>
      <c r="AG19" s="6"/>
      <c r="AH19" s="7"/>
    </row>
    <row r="20" spans="2:34" ht="16" thickBot="1">
      <c r="B20" s="31" t="s">
        <v>12</v>
      </c>
      <c r="C20" s="37" t="s">
        <v>22</v>
      </c>
      <c r="D20" s="37"/>
      <c r="E20" s="37"/>
      <c r="F20" s="37"/>
      <c r="G20" s="37"/>
      <c r="H20" s="66"/>
      <c r="I20" s="10">
        <f t="shared" ref="I20:P20" si="7">SUM(I12:I19)</f>
        <v>0</v>
      </c>
      <c r="J20" s="11">
        <f t="shared" si="7"/>
        <v>0</v>
      </c>
      <c r="K20" s="10">
        <f t="shared" si="7"/>
        <v>0</v>
      </c>
      <c r="L20" s="16">
        <f t="shared" si="7"/>
        <v>0</v>
      </c>
      <c r="M20" s="10">
        <f t="shared" si="7"/>
        <v>0</v>
      </c>
      <c r="N20" s="16">
        <f t="shared" si="7"/>
        <v>0</v>
      </c>
      <c r="O20" s="10">
        <f t="shared" si="7"/>
        <v>0</v>
      </c>
      <c r="P20" s="57">
        <f t="shared" si="7"/>
        <v>0</v>
      </c>
      <c r="Q20" s="66"/>
      <c r="R20" s="49">
        <f t="shared" ref="R20:AH20" si="8">SUM(R12:R19)</f>
        <v>0</v>
      </c>
      <c r="S20" s="16">
        <f t="shared" si="8"/>
        <v>0</v>
      </c>
      <c r="T20" s="10">
        <f t="shared" si="8"/>
        <v>0</v>
      </c>
      <c r="U20" s="16">
        <f t="shared" si="8"/>
        <v>0</v>
      </c>
      <c r="V20" s="10">
        <f t="shared" si="8"/>
        <v>0</v>
      </c>
      <c r="W20" s="16">
        <f t="shared" si="8"/>
        <v>0</v>
      </c>
      <c r="X20" s="10">
        <f t="shared" si="8"/>
        <v>0</v>
      </c>
      <c r="Y20" s="16">
        <f t="shared" si="8"/>
        <v>0</v>
      </c>
      <c r="Z20" s="66"/>
      <c r="AA20" s="10">
        <f t="shared" si="8"/>
        <v>0</v>
      </c>
      <c r="AB20" s="11">
        <f t="shared" si="8"/>
        <v>0</v>
      </c>
      <c r="AC20" s="10">
        <f t="shared" si="8"/>
        <v>0</v>
      </c>
      <c r="AD20" s="16">
        <f t="shared" si="8"/>
        <v>0</v>
      </c>
      <c r="AE20" s="10">
        <f t="shared" si="8"/>
        <v>0</v>
      </c>
      <c r="AF20" s="16">
        <f t="shared" si="8"/>
        <v>0</v>
      </c>
      <c r="AG20" s="10">
        <f t="shared" si="8"/>
        <v>0</v>
      </c>
      <c r="AH20" s="11">
        <f t="shared" si="8"/>
        <v>0</v>
      </c>
    </row>
    <row r="21" spans="2:34" ht="16" thickBot="1">
      <c r="B21" s="38" t="s">
        <v>12</v>
      </c>
      <c r="C21" s="120" t="s">
        <v>44</v>
      </c>
      <c r="D21" s="120"/>
      <c r="E21" s="120"/>
      <c r="F21" s="120"/>
      <c r="G21" s="121"/>
      <c r="H21" s="66"/>
      <c r="I21" s="17">
        <f t="shared" ref="I21:P21" si="9">I10-I20</f>
        <v>0</v>
      </c>
      <c r="J21" s="23">
        <f t="shared" si="9"/>
        <v>0</v>
      </c>
      <c r="K21" s="17">
        <f t="shared" si="9"/>
        <v>0</v>
      </c>
      <c r="L21" s="18">
        <f t="shared" si="9"/>
        <v>0</v>
      </c>
      <c r="M21" s="17">
        <f t="shared" si="9"/>
        <v>0</v>
      </c>
      <c r="N21" s="18">
        <f t="shared" si="9"/>
        <v>0</v>
      </c>
      <c r="O21" s="17">
        <f t="shared" si="9"/>
        <v>0</v>
      </c>
      <c r="P21" s="59">
        <f t="shared" si="9"/>
        <v>0</v>
      </c>
      <c r="Q21" s="66"/>
      <c r="R21" s="19">
        <f t="shared" ref="R21:AB21" si="10">R10-R20</f>
        <v>0</v>
      </c>
      <c r="S21" s="18">
        <f t="shared" si="10"/>
        <v>0</v>
      </c>
      <c r="T21" s="17">
        <f t="shared" si="10"/>
        <v>0</v>
      </c>
      <c r="U21" s="18">
        <f t="shared" si="10"/>
        <v>0</v>
      </c>
      <c r="V21" s="17">
        <f t="shared" si="10"/>
        <v>0</v>
      </c>
      <c r="W21" s="18">
        <f t="shared" si="10"/>
        <v>0</v>
      </c>
      <c r="X21" s="17">
        <f t="shared" si="10"/>
        <v>0</v>
      </c>
      <c r="Y21" s="18">
        <f t="shared" si="10"/>
        <v>0</v>
      </c>
      <c r="Z21" s="66"/>
      <c r="AA21" s="17">
        <f t="shared" si="10"/>
        <v>0</v>
      </c>
      <c r="AB21" s="23">
        <f t="shared" si="10"/>
        <v>0</v>
      </c>
      <c r="AC21" s="17">
        <f t="shared" ref="AC21:AH21" si="11">AC10-AC20</f>
        <v>0</v>
      </c>
      <c r="AD21" s="18">
        <f t="shared" si="11"/>
        <v>0</v>
      </c>
      <c r="AE21" s="17">
        <f t="shared" si="11"/>
        <v>0</v>
      </c>
      <c r="AF21" s="18">
        <f t="shared" si="11"/>
        <v>0</v>
      </c>
      <c r="AG21" s="17">
        <f t="shared" si="11"/>
        <v>0</v>
      </c>
      <c r="AH21" s="23">
        <f t="shared" si="11"/>
        <v>0</v>
      </c>
    </row>
    <row r="22" spans="2:34" ht="16" thickBot="1">
      <c r="B22" s="39"/>
      <c r="C22" s="116" t="s">
        <v>23</v>
      </c>
      <c r="D22" s="116"/>
      <c r="E22" s="116"/>
      <c r="F22" s="116"/>
      <c r="G22" s="117"/>
      <c r="H22" s="67"/>
      <c r="I22" s="12">
        <f t="shared" ref="I22:P22" si="12">+I11-I20</f>
        <v>120000</v>
      </c>
      <c r="J22" s="13">
        <f t="shared" si="12"/>
        <v>120000</v>
      </c>
      <c r="K22" s="12">
        <f t="shared" si="12"/>
        <v>0</v>
      </c>
      <c r="L22" s="20">
        <f t="shared" si="12"/>
        <v>0</v>
      </c>
      <c r="M22" s="12">
        <f t="shared" si="12"/>
        <v>0</v>
      </c>
      <c r="N22" s="20">
        <f t="shared" si="12"/>
        <v>0</v>
      </c>
      <c r="O22" s="12">
        <f t="shared" si="12"/>
        <v>0</v>
      </c>
      <c r="P22" s="58">
        <f t="shared" si="12"/>
        <v>0</v>
      </c>
      <c r="Q22" s="67"/>
      <c r="R22" s="50">
        <f t="shared" ref="R22:AH22" si="13">+R11-R20</f>
        <v>100000</v>
      </c>
      <c r="S22" s="20">
        <f t="shared" si="13"/>
        <v>100000</v>
      </c>
      <c r="T22" s="12">
        <f t="shared" si="13"/>
        <v>0</v>
      </c>
      <c r="U22" s="20">
        <f t="shared" si="13"/>
        <v>0</v>
      </c>
      <c r="V22" s="12">
        <f t="shared" si="13"/>
        <v>0</v>
      </c>
      <c r="W22" s="20">
        <f t="shared" si="13"/>
        <v>0</v>
      </c>
      <c r="X22" s="12">
        <f t="shared" si="13"/>
        <v>0</v>
      </c>
      <c r="Y22" s="20">
        <f t="shared" si="13"/>
        <v>0</v>
      </c>
      <c r="Z22" s="67"/>
      <c r="AA22" s="12">
        <f t="shared" si="13"/>
        <v>0</v>
      </c>
      <c r="AB22" s="13">
        <f t="shared" si="13"/>
        <v>0</v>
      </c>
      <c r="AC22" s="12">
        <f t="shared" si="13"/>
        <v>0</v>
      </c>
      <c r="AD22" s="20">
        <f t="shared" si="13"/>
        <v>0</v>
      </c>
      <c r="AE22" s="12">
        <f t="shared" si="13"/>
        <v>0</v>
      </c>
      <c r="AF22" s="20">
        <f t="shared" si="13"/>
        <v>0</v>
      </c>
      <c r="AG22" s="12">
        <f t="shared" si="13"/>
        <v>0</v>
      </c>
      <c r="AH22" s="13">
        <f t="shared" si="13"/>
        <v>0</v>
      </c>
    </row>
    <row r="23" spans="2:34">
      <c r="B23" s="33" t="s">
        <v>10</v>
      </c>
      <c r="C23" s="118" t="s">
        <v>24</v>
      </c>
      <c r="D23" s="118"/>
      <c r="E23" s="118"/>
      <c r="F23" s="118"/>
      <c r="G23" s="119"/>
      <c r="H23" s="65"/>
      <c r="I23" s="4"/>
      <c r="J23" s="5"/>
      <c r="K23" s="4"/>
      <c r="L23" s="14"/>
      <c r="M23" s="4"/>
      <c r="N23" s="14"/>
      <c r="O23" s="4"/>
      <c r="P23" s="54"/>
      <c r="Q23" s="65"/>
      <c r="R23" s="46"/>
      <c r="S23" s="14"/>
      <c r="T23" s="4"/>
      <c r="U23" s="14"/>
      <c r="V23" s="4"/>
      <c r="W23" s="14"/>
      <c r="X23" s="4"/>
      <c r="Y23" s="14"/>
      <c r="Z23" s="65"/>
      <c r="AA23" s="4"/>
      <c r="AB23" s="5"/>
      <c r="AC23" s="4"/>
      <c r="AD23" s="14"/>
      <c r="AE23" s="4"/>
      <c r="AF23" s="14"/>
      <c r="AG23" s="4"/>
      <c r="AH23" s="5"/>
    </row>
    <row r="24" spans="2:34">
      <c r="B24" s="29" t="s">
        <v>10</v>
      </c>
      <c r="C24" s="114" t="s">
        <v>25</v>
      </c>
      <c r="D24" s="114"/>
      <c r="E24" s="114"/>
      <c r="F24" s="114"/>
      <c r="G24" s="115"/>
      <c r="H24" s="65"/>
      <c r="I24" s="6"/>
      <c r="J24" s="7"/>
      <c r="K24" s="6"/>
      <c r="L24" s="15"/>
      <c r="M24" s="6"/>
      <c r="N24" s="15"/>
      <c r="O24" s="6"/>
      <c r="P24" s="55"/>
      <c r="Q24" s="65"/>
      <c r="R24" s="47"/>
      <c r="S24" s="15"/>
      <c r="T24" s="6"/>
      <c r="U24" s="15"/>
      <c r="V24" s="6"/>
      <c r="W24" s="15"/>
      <c r="X24" s="6"/>
      <c r="Y24" s="15"/>
      <c r="Z24" s="65"/>
      <c r="AA24" s="6"/>
      <c r="AB24" s="7"/>
      <c r="AC24" s="6"/>
      <c r="AD24" s="15"/>
      <c r="AE24" s="6"/>
      <c r="AF24" s="15"/>
      <c r="AG24" s="6"/>
      <c r="AH24" s="7"/>
    </row>
    <row r="25" spans="2:34">
      <c r="B25" s="29" t="s">
        <v>15</v>
      </c>
      <c r="C25" s="114" t="s">
        <v>26</v>
      </c>
      <c r="D25" s="114"/>
      <c r="E25" s="114"/>
      <c r="F25" s="114"/>
      <c r="G25" s="115"/>
      <c r="H25" s="65"/>
      <c r="I25" s="6"/>
      <c r="J25" s="7"/>
      <c r="K25" s="6"/>
      <c r="L25" s="15"/>
      <c r="M25" s="6"/>
      <c r="N25" s="15"/>
      <c r="O25" s="6"/>
      <c r="P25" s="55"/>
      <c r="Q25" s="65"/>
      <c r="R25" s="47"/>
      <c r="S25" s="15"/>
      <c r="T25" s="6"/>
      <c r="U25" s="15"/>
      <c r="V25" s="6"/>
      <c r="W25" s="15"/>
      <c r="X25" s="6"/>
      <c r="Y25" s="15"/>
      <c r="Z25" s="65"/>
      <c r="AA25" s="6"/>
      <c r="AB25" s="7"/>
      <c r="AC25" s="6"/>
      <c r="AD25" s="15"/>
      <c r="AE25" s="6"/>
      <c r="AF25" s="15"/>
      <c r="AG25" s="6"/>
      <c r="AH25" s="7"/>
    </row>
    <row r="26" spans="2:34">
      <c r="B26" s="29" t="s">
        <v>15</v>
      </c>
      <c r="C26" s="114" t="s">
        <v>27</v>
      </c>
      <c r="D26" s="114"/>
      <c r="E26" s="114"/>
      <c r="F26" s="114"/>
      <c r="G26" s="115"/>
      <c r="H26" s="65"/>
      <c r="I26" s="6"/>
      <c r="J26" s="7"/>
      <c r="K26" s="6"/>
      <c r="L26" s="15"/>
      <c r="M26" s="6"/>
      <c r="N26" s="15"/>
      <c r="O26" s="6"/>
      <c r="P26" s="55"/>
      <c r="Q26" s="65"/>
      <c r="R26" s="47"/>
      <c r="S26" s="15"/>
      <c r="T26" s="6"/>
      <c r="U26" s="15"/>
      <c r="V26" s="6"/>
      <c r="W26" s="15"/>
      <c r="X26" s="6"/>
      <c r="Y26" s="15"/>
      <c r="Z26" s="65"/>
      <c r="AA26" s="6"/>
      <c r="AB26" s="7"/>
      <c r="AC26" s="6"/>
      <c r="AD26" s="15"/>
      <c r="AE26" s="6"/>
      <c r="AF26" s="15"/>
      <c r="AG26" s="6"/>
      <c r="AH26" s="7"/>
    </row>
    <row r="27" spans="2:34">
      <c r="B27" s="29" t="s">
        <v>15</v>
      </c>
      <c r="C27" s="114" t="s">
        <v>50</v>
      </c>
      <c r="D27" s="114"/>
      <c r="E27" s="114"/>
      <c r="F27" s="114"/>
      <c r="G27" s="115"/>
      <c r="H27" s="65"/>
      <c r="I27" s="6"/>
      <c r="J27" s="7"/>
      <c r="K27" s="6"/>
      <c r="L27" s="15"/>
      <c r="M27" s="6"/>
      <c r="N27" s="15"/>
      <c r="O27" s="6"/>
      <c r="P27" s="55"/>
      <c r="Q27" s="65"/>
      <c r="R27" s="47"/>
      <c r="S27" s="15"/>
      <c r="T27" s="6"/>
      <c r="U27" s="15"/>
      <c r="V27" s="6"/>
      <c r="W27" s="15"/>
      <c r="X27" s="6"/>
      <c r="Y27" s="15"/>
      <c r="Z27" s="65"/>
      <c r="AA27" s="6"/>
      <c r="AB27" s="7"/>
      <c r="AC27" s="6"/>
      <c r="AD27" s="15"/>
      <c r="AE27" s="6"/>
      <c r="AF27" s="15"/>
      <c r="AG27" s="6"/>
      <c r="AH27" s="7"/>
    </row>
    <row r="28" spans="2:34" ht="15" thickBot="1">
      <c r="B28" s="40" t="s">
        <v>15</v>
      </c>
      <c r="C28" s="132"/>
      <c r="D28" s="132"/>
      <c r="E28" s="132"/>
      <c r="F28" s="132"/>
      <c r="G28" s="133"/>
      <c r="H28" s="65"/>
      <c r="I28" s="21"/>
      <c r="J28" s="43"/>
      <c r="K28" s="21"/>
      <c r="L28" s="22"/>
      <c r="M28" s="21"/>
      <c r="N28" s="22"/>
      <c r="O28" s="21"/>
      <c r="P28" s="60"/>
      <c r="Q28" s="65"/>
      <c r="R28" s="51"/>
      <c r="S28" s="22"/>
      <c r="T28" s="21"/>
      <c r="U28" s="22"/>
      <c r="V28" s="21"/>
      <c r="W28" s="22"/>
      <c r="X28" s="21"/>
      <c r="Y28" s="22"/>
      <c r="Z28" s="65"/>
      <c r="AA28" s="21"/>
      <c r="AB28" s="43"/>
      <c r="AC28" s="21"/>
      <c r="AD28" s="22"/>
      <c r="AE28" s="21"/>
      <c r="AF28" s="22"/>
      <c r="AG28" s="21"/>
      <c r="AH28" s="43"/>
    </row>
    <row r="29" spans="2:34" ht="16" thickBot="1">
      <c r="B29" s="41" t="s">
        <v>12</v>
      </c>
      <c r="C29" s="120" t="s">
        <v>28</v>
      </c>
      <c r="D29" s="120"/>
      <c r="E29" s="120"/>
      <c r="F29" s="120"/>
      <c r="G29" s="121"/>
      <c r="H29" s="66"/>
      <c r="I29" s="17">
        <f t="shared" ref="I29" si="14">I21+SUM(I23:I24)-SUM(I25:I28)</f>
        <v>0</v>
      </c>
      <c r="J29" s="23" t="s">
        <v>9</v>
      </c>
      <c r="K29" s="17">
        <f t="shared" ref="K29:P29" si="15">K21+SUM(K23:K24)-SUM(K25:K28)</f>
        <v>0</v>
      </c>
      <c r="L29" s="23">
        <f t="shared" si="15"/>
        <v>0</v>
      </c>
      <c r="M29" s="17">
        <f t="shared" si="15"/>
        <v>0</v>
      </c>
      <c r="N29" s="23">
        <f t="shared" si="15"/>
        <v>0</v>
      </c>
      <c r="O29" s="17">
        <f t="shared" si="15"/>
        <v>0</v>
      </c>
      <c r="P29" s="59">
        <f t="shared" si="15"/>
        <v>0</v>
      </c>
      <c r="Q29" s="66"/>
      <c r="R29" s="19">
        <f t="shared" ref="R29:AA29" si="16">R21+SUM(R23:R24)-SUM(R25:R28)</f>
        <v>0</v>
      </c>
      <c r="S29" s="23">
        <f t="shared" si="16"/>
        <v>0</v>
      </c>
      <c r="T29" s="17">
        <f t="shared" si="16"/>
        <v>0</v>
      </c>
      <c r="U29" s="23">
        <f t="shared" si="16"/>
        <v>0</v>
      </c>
      <c r="V29" s="17">
        <f t="shared" si="16"/>
        <v>0</v>
      </c>
      <c r="W29" s="23">
        <f t="shared" si="16"/>
        <v>0</v>
      </c>
      <c r="X29" s="17">
        <f t="shared" si="16"/>
        <v>0</v>
      </c>
      <c r="Y29" s="23">
        <f t="shared" si="16"/>
        <v>0</v>
      </c>
      <c r="Z29" s="66"/>
      <c r="AA29" s="17">
        <f t="shared" si="16"/>
        <v>0</v>
      </c>
      <c r="AB29" s="23" t="s">
        <v>9</v>
      </c>
      <c r="AC29" s="17">
        <f t="shared" ref="AC29:AH29" si="17">AC21+SUM(AC23:AC24)-SUM(AC25:AC28)</f>
        <v>0</v>
      </c>
      <c r="AD29" s="23">
        <f t="shared" si="17"/>
        <v>0</v>
      </c>
      <c r="AE29" s="17">
        <f t="shared" si="17"/>
        <v>0</v>
      </c>
      <c r="AF29" s="23">
        <f t="shared" si="17"/>
        <v>0</v>
      </c>
      <c r="AG29" s="17">
        <f t="shared" si="17"/>
        <v>0</v>
      </c>
      <c r="AH29" s="23">
        <f t="shared" si="17"/>
        <v>0</v>
      </c>
    </row>
    <row r="30" spans="2:34" ht="16" thickBot="1">
      <c r="B30" s="39"/>
      <c r="C30" s="116" t="s">
        <v>29</v>
      </c>
      <c r="D30" s="116"/>
      <c r="E30" s="116"/>
      <c r="F30" s="116"/>
      <c r="G30" s="117"/>
      <c r="H30" s="67"/>
      <c r="I30" s="12">
        <f t="shared" ref="I30:P30" si="18">+I22+SUM(I23:I24)-SUM(I25:I28)</f>
        <v>120000</v>
      </c>
      <c r="J30" s="13">
        <f t="shared" si="18"/>
        <v>120000</v>
      </c>
      <c r="K30" s="12">
        <f t="shared" si="18"/>
        <v>0</v>
      </c>
      <c r="L30" s="13">
        <f t="shared" si="18"/>
        <v>0</v>
      </c>
      <c r="M30" s="12">
        <f t="shared" si="18"/>
        <v>0</v>
      </c>
      <c r="N30" s="13">
        <f t="shared" si="18"/>
        <v>0</v>
      </c>
      <c r="O30" s="12">
        <f t="shared" si="18"/>
        <v>0</v>
      </c>
      <c r="P30" s="58">
        <f t="shared" si="18"/>
        <v>0</v>
      </c>
      <c r="Q30" s="67"/>
      <c r="R30" s="50">
        <f t="shared" ref="R30:AH30" si="19">+R22+SUM(R23:R24)-SUM(R25:R28)</f>
        <v>100000</v>
      </c>
      <c r="S30" s="13">
        <f t="shared" si="19"/>
        <v>100000</v>
      </c>
      <c r="T30" s="12">
        <f t="shared" si="19"/>
        <v>0</v>
      </c>
      <c r="U30" s="13">
        <f t="shared" si="19"/>
        <v>0</v>
      </c>
      <c r="V30" s="12">
        <f t="shared" si="19"/>
        <v>0</v>
      </c>
      <c r="W30" s="13">
        <f t="shared" si="19"/>
        <v>0</v>
      </c>
      <c r="X30" s="12">
        <f t="shared" si="19"/>
        <v>0</v>
      </c>
      <c r="Y30" s="13">
        <f t="shared" si="19"/>
        <v>0</v>
      </c>
      <c r="Z30" s="67"/>
      <c r="AA30" s="12">
        <f t="shared" si="19"/>
        <v>0</v>
      </c>
      <c r="AB30" s="13">
        <f t="shared" si="19"/>
        <v>0</v>
      </c>
      <c r="AC30" s="12">
        <f t="shared" si="19"/>
        <v>0</v>
      </c>
      <c r="AD30" s="13">
        <f t="shared" si="19"/>
        <v>0</v>
      </c>
      <c r="AE30" s="12">
        <f t="shared" si="19"/>
        <v>0</v>
      </c>
      <c r="AF30" s="13">
        <f t="shared" si="19"/>
        <v>0</v>
      </c>
      <c r="AG30" s="12">
        <f t="shared" si="19"/>
        <v>0</v>
      </c>
      <c r="AH30" s="13">
        <f t="shared" si="19"/>
        <v>0</v>
      </c>
    </row>
    <row r="32" spans="2:34" ht="40" customHeight="1">
      <c r="B32" s="126" t="s">
        <v>46</v>
      </c>
      <c r="C32" s="127"/>
      <c r="D32" s="127"/>
      <c r="E32" s="127"/>
      <c r="F32" s="127"/>
      <c r="G32" s="127"/>
      <c r="H32" s="127"/>
      <c r="I32" s="127"/>
      <c r="J32" s="127"/>
      <c r="K32" s="127"/>
      <c r="L32" s="127"/>
      <c r="M32" s="127"/>
      <c r="N32" s="127"/>
      <c r="O32" s="127"/>
      <c r="P32" s="127"/>
      <c r="Q32" s="127"/>
      <c r="R32" s="127"/>
      <c r="S32" s="127"/>
      <c r="T32" s="127"/>
      <c r="U32" s="127"/>
      <c r="V32" s="127"/>
      <c r="W32" s="127"/>
      <c r="X32" s="127"/>
      <c r="Y32" s="128"/>
    </row>
  </sheetData>
  <sheetProtection formatCells="0" formatColumns="0" formatRows="0"/>
  <mergeCells count="48">
    <mergeCell ref="B32:Y32"/>
    <mergeCell ref="K3:L3"/>
    <mergeCell ref="M3:N3"/>
    <mergeCell ref="O3:P3"/>
    <mergeCell ref="I4:J4"/>
    <mergeCell ref="K4:L4"/>
    <mergeCell ref="M4:N4"/>
    <mergeCell ref="O4:P4"/>
    <mergeCell ref="I3:J3"/>
    <mergeCell ref="C26:G26"/>
    <mergeCell ref="C27:G27"/>
    <mergeCell ref="C28:G28"/>
    <mergeCell ref="C29:G29"/>
    <mergeCell ref="C30:G30"/>
    <mergeCell ref="B3:G3"/>
    <mergeCell ref="C19:G19"/>
    <mergeCell ref="C10:G10"/>
    <mergeCell ref="C6:G6"/>
    <mergeCell ref="C7:G7"/>
    <mergeCell ref="C8:G8"/>
    <mergeCell ref="C9:G9"/>
    <mergeCell ref="C25:G25"/>
    <mergeCell ref="C11:G11"/>
    <mergeCell ref="C12:G12"/>
    <mergeCell ref="C13:G13"/>
    <mergeCell ref="C14:G14"/>
    <mergeCell ref="C15:G15"/>
    <mergeCell ref="C16:G16"/>
    <mergeCell ref="C24:G24"/>
    <mergeCell ref="C21:G21"/>
    <mergeCell ref="C22:G22"/>
    <mergeCell ref="C23:G23"/>
    <mergeCell ref="AE3:AF3"/>
    <mergeCell ref="AG3:AH3"/>
    <mergeCell ref="R4:S4"/>
    <mergeCell ref="T4:U4"/>
    <mergeCell ref="V4:W4"/>
    <mergeCell ref="X4:Y4"/>
    <mergeCell ref="AA4:AB4"/>
    <mergeCell ref="AC4:AD4"/>
    <mergeCell ref="AE4:AF4"/>
    <mergeCell ref="R3:S3"/>
    <mergeCell ref="T3:U3"/>
    <mergeCell ref="V3:W3"/>
    <mergeCell ref="X3:Y3"/>
    <mergeCell ref="AA3:AB3"/>
    <mergeCell ref="AC3:AD3"/>
    <mergeCell ref="AG4:AH4"/>
  </mergeCells>
  <pageMargins left="0.70866141732283472" right="0.70866141732283472" top="0.78740157480314965" bottom="0.78740157480314965"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I32"/>
  <sheetViews>
    <sheetView tabSelected="1" zoomScale="125" zoomScaleNormal="125" workbookViewId="0">
      <pane xSplit="8" topLeftCell="R1" activePane="topRight" state="frozen"/>
      <selection activeCell="A4" sqref="A4"/>
      <selection pane="topRight" activeCell="R5" sqref="R5:S5"/>
    </sheetView>
  </sheetViews>
  <sheetFormatPr baseColWidth="10" defaultRowHeight="14.5" outlineLevelRow="1" outlineLevelCol="1"/>
  <cols>
    <col min="1" max="1" width="2.453125" customWidth="1"/>
    <col min="2" max="2" width="5.453125" customWidth="1"/>
    <col min="3" max="3" width="20.453125" customWidth="1"/>
    <col min="4" max="4" width="13.453125" customWidth="1"/>
    <col min="5" max="5" width="8.1796875" customWidth="1"/>
    <col min="6" max="6" width="3.81640625" customWidth="1"/>
    <col min="7" max="7" width="3.453125" customWidth="1"/>
    <col min="8" max="8" width="2.81640625" style="68" customWidth="1"/>
    <col min="9" max="14" width="10.81640625" hidden="1" customWidth="1" outlineLevel="1"/>
    <col min="15" max="15" width="10.81640625" customWidth="1" collapsed="1"/>
    <col min="16" max="16" width="10.81640625" customWidth="1"/>
    <col min="17" max="17" width="2.81640625" style="68" customWidth="1"/>
    <col min="26" max="26" width="2.81640625" style="68" customWidth="1"/>
    <col min="29" max="34" width="10.81640625" hidden="1" customWidth="1" outlineLevel="1"/>
    <col min="35" max="35" width="10.81640625" collapsed="1"/>
  </cols>
  <sheetData>
    <row r="1" spans="2:34" hidden="1" outlineLevel="1">
      <c r="B1" s="1"/>
      <c r="C1" s="87"/>
      <c r="R1" s="70"/>
      <c r="S1" s="70"/>
      <c r="T1" s="70"/>
      <c r="U1" s="70"/>
      <c r="V1" s="70"/>
      <c r="W1" s="70"/>
      <c r="X1" s="71"/>
      <c r="Y1" s="72"/>
    </row>
    <row r="2" spans="2:34" hidden="1" outlineLevel="1">
      <c r="C2" s="87"/>
      <c r="R2" s="73"/>
      <c r="S2" s="73"/>
      <c r="T2" s="73"/>
      <c r="U2" s="73"/>
      <c r="V2" s="73"/>
      <c r="W2" s="73"/>
      <c r="X2" s="71"/>
      <c r="Y2" s="72"/>
    </row>
    <row r="3" spans="2:34" ht="16.5" hidden="1" customHeight="1" outlineLevel="1">
      <c r="C3" s="87"/>
      <c r="R3" s="82"/>
      <c r="S3" s="81"/>
      <c r="T3" s="81"/>
      <c r="U3" s="81"/>
      <c r="V3" s="81"/>
      <c r="W3" s="81"/>
      <c r="X3" s="72"/>
      <c r="Y3" s="72"/>
    </row>
    <row r="4" spans="2:34" ht="18.5" customHeight="1" collapsed="1" thickBot="1">
      <c r="B4" s="1"/>
      <c r="C4" s="2"/>
      <c r="I4" s="44" t="s">
        <v>0</v>
      </c>
      <c r="J4" s="45">
        <f>Parameter!$C$5-1</f>
        <v>2019</v>
      </c>
      <c r="O4" s="44"/>
      <c r="P4" s="45"/>
      <c r="R4" s="83" t="s">
        <v>49</v>
      </c>
      <c r="S4" s="84"/>
      <c r="T4" s="84"/>
      <c r="U4" s="84"/>
      <c r="V4" s="84"/>
      <c r="W4" s="69"/>
      <c r="AA4" s="44" t="s">
        <v>1</v>
      </c>
      <c r="AB4" s="45">
        <f>Parameter!C5+1</f>
        <v>2021</v>
      </c>
    </row>
    <row r="5" spans="2:34" ht="20" customHeight="1" thickBot="1">
      <c r="B5" s="104" t="s">
        <v>2</v>
      </c>
      <c r="C5" s="105"/>
      <c r="D5" s="105"/>
      <c r="E5" s="105"/>
      <c r="F5" s="105"/>
      <c r="G5" s="137"/>
      <c r="H5" s="62"/>
      <c r="I5" s="130" t="str">
        <f>"GJ "&amp;$J$4</f>
        <v>GJ 2019</v>
      </c>
      <c r="J5" s="131"/>
      <c r="K5" s="106" t="str">
        <f>"GJ "&amp;$J$4</f>
        <v>GJ 2019</v>
      </c>
      <c r="L5" s="107"/>
      <c r="M5" s="106" t="str">
        <f>"GJ "&amp;$J$4</f>
        <v>GJ 2019</v>
      </c>
      <c r="N5" s="107"/>
      <c r="O5" s="106" t="str">
        <f>"GJ "&amp;$J$4</f>
        <v>GJ 2019</v>
      </c>
      <c r="P5" s="129"/>
      <c r="Q5" s="62"/>
      <c r="R5" s="111" t="str">
        <f>"GJ "&amp;Parameter!$C$5</f>
        <v>GJ 2020</v>
      </c>
      <c r="S5" s="112"/>
      <c r="T5" s="113" t="str">
        <f>"GJ "&amp;Parameter!$C$5</f>
        <v>GJ 2020</v>
      </c>
      <c r="U5" s="112"/>
      <c r="V5" s="113" t="str">
        <f>"GJ "&amp;Parameter!$C$5</f>
        <v>GJ 2020</v>
      </c>
      <c r="W5" s="112"/>
      <c r="X5" s="113" t="str">
        <f>"GJ "&amp;Parameter!$C$5</f>
        <v>GJ 2020</v>
      </c>
      <c r="Y5" s="112"/>
      <c r="Z5" s="62"/>
      <c r="AA5" s="106" t="str">
        <f>"GJ "&amp;$AB$4</f>
        <v>GJ 2021</v>
      </c>
      <c r="AB5" s="107"/>
      <c r="AC5" s="106" t="str">
        <f>"GJ "&amp;$AB$4</f>
        <v>GJ 2021</v>
      </c>
      <c r="AD5" s="107"/>
      <c r="AE5" s="106" t="str">
        <f>"GJ "&amp;$AB$4</f>
        <v>GJ 2021</v>
      </c>
      <c r="AF5" s="107"/>
      <c r="AG5" s="106" t="str">
        <f>"GJ "&amp;$AB$4</f>
        <v>GJ 2021</v>
      </c>
      <c r="AH5" s="107"/>
    </row>
    <row r="6" spans="2:34" ht="17.5">
      <c r="B6" s="74"/>
      <c r="C6" s="75"/>
      <c r="D6" s="75"/>
      <c r="E6" s="75"/>
      <c r="F6" s="75"/>
      <c r="G6" s="76"/>
      <c r="H6" s="62"/>
      <c r="I6" s="110" t="s">
        <v>3</v>
      </c>
      <c r="J6" s="109"/>
      <c r="K6" s="110" t="s">
        <v>4</v>
      </c>
      <c r="L6" s="109"/>
      <c r="M6" s="110" t="s">
        <v>5</v>
      </c>
      <c r="N6" s="109"/>
      <c r="O6" s="110" t="s">
        <v>6</v>
      </c>
      <c r="P6" s="108"/>
      <c r="Q6" s="62"/>
      <c r="R6" s="108" t="s">
        <v>3</v>
      </c>
      <c r="S6" s="109"/>
      <c r="T6" s="110" t="s">
        <v>4</v>
      </c>
      <c r="U6" s="109"/>
      <c r="V6" s="110" t="s">
        <v>5</v>
      </c>
      <c r="W6" s="109"/>
      <c r="X6" s="110" t="s">
        <v>6</v>
      </c>
      <c r="Y6" s="109"/>
      <c r="Z6" s="62"/>
      <c r="AA6" s="110" t="s">
        <v>3</v>
      </c>
      <c r="AB6" s="109"/>
      <c r="AC6" s="110" t="s">
        <v>4</v>
      </c>
      <c r="AD6" s="109"/>
      <c r="AE6" s="110" t="s">
        <v>5</v>
      </c>
      <c r="AF6" s="109"/>
      <c r="AG6" s="110" t="s">
        <v>6</v>
      </c>
      <c r="AH6" s="109"/>
    </row>
    <row r="7" spans="2:34" ht="18" thickBot="1">
      <c r="B7" s="77"/>
      <c r="C7" s="78"/>
      <c r="D7" s="79"/>
      <c r="E7" s="79"/>
      <c r="F7" s="79"/>
      <c r="G7" s="80"/>
      <c r="H7" s="63"/>
      <c r="I7" s="42" t="s">
        <v>7</v>
      </c>
      <c r="J7" s="3" t="s">
        <v>8</v>
      </c>
      <c r="K7" s="3" t="s">
        <v>7</v>
      </c>
      <c r="L7" s="3" t="s">
        <v>8</v>
      </c>
      <c r="M7" s="3" t="s">
        <v>7</v>
      </c>
      <c r="N7" s="3" t="s">
        <v>8</v>
      </c>
      <c r="O7" s="3" t="s">
        <v>7</v>
      </c>
      <c r="P7" s="52" t="s">
        <v>8</v>
      </c>
      <c r="Q7" s="63"/>
      <c r="R7" s="61" t="s">
        <v>7</v>
      </c>
      <c r="S7" s="24" t="s">
        <v>8</v>
      </c>
      <c r="T7" s="3" t="s">
        <v>7</v>
      </c>
      <c r="U7" s="3" t="s">
        <v>8</v>
      </c>
      <c r="V7" s="3" t="s">
        <v>7</v>
      </c>
      <c r="W7" s="3" t="s">
        <v>8</v>
      </c>
      <c r="X7" s="3" t="s">
        <v>7</v>
      </c>
      <c r="Y7" s="3" t="s">
        <v>8</v>
      </c>
      <c r="Z7" s="63"/>
      <c r="AA7" s="42" t="s">
        <v>7</v>
      </c>
      <c r="AB7" s="3" t="s">
        <v>8</v>
      </c>
      <c r="AC7" s="3" t="s">
        <v>7</v>
      </c>
      <c r="AD7" s="3" t="s">
        <v>8</v>
      </c>
      <c r="AE7" s="3" t="s">
        <v>7</v>
      </c>
      <c r="AF7" s="3" t="s">
        <v>8</v>
      </c>
      <c r="AG7" s="3" t="s">
        <v>7</v>
      </c>
      <c r="AH7" s="3" t="s">
        <v>8</v>
      </c>
    </row>
    <row r="8" spans="2:34" ht="20" customHeight="1" thickBot="1">
      <c r="B8" s="25"/>
      <c r="C8" s="120" t="s">
        <v>45</v>
      </c>
      <c r="D8" s="120"/>
      <c r="E8" s="120"/>
      <c r="F8" s="120"/>
      <c r="G8" s="121"/>
      <c r="H8" s="64"/>
      <c r="I8" s="95">
        <f>Parameter!J12</f>
        <v>120000</v>
      </c>
      <c r="J8" s="96">
        <f>I8</f>
        <v>120000</v>
      </c>
      <c r="K8" s="26">
        <f t="shared" ref="K8:N8" si="0">IF(AND(SUM(K9:K11)=0,SUM(K14:K21)=0),0,+I32)</f>
        <v>51000</v>
      </c>
      <c r="L8" s="27">
        <f t="shared" si="0"/>
        <v>19000</v>
      </c>
      <c r="M8" s="26">
        <f t="shared" si="0"/>
        <v>36000</v>
      </c>
      <c r="N8" s="27">
        <f t="shared" si="0"/>
        <v>0</v>
      </c>
      <c r="O8" s="26">
        <f>IF(AND(SUM(O9:O11)=0,SUM(O14:O21)=0),0,+M32)</f>
        <v>-24000</v>
      </c>
      <c r="P8" s="53">
        <f>IF(AND(SUM(P9:P11)=0,SUM(P14:P21)=0),0,+N32)</f>
        <v>0</v>
      </c>
      <c r="Q8" s="64"/>
      <c r="R8" s="85">
        <f>Parameter!$C$12</f>
        <v>100000</v>
      </c>
      <c r="S8" s="86">
        <f>R8</f>
        <v>100000</v>
      </c>
      <c r="T8" s="26">
        <f t="shared" ref="T8:AH8" si="1">IF(AND(SUM(T9:T11)=0,SUM(T14:T21)=0),0,+R32)</f>
        <v>31000</v>
      </c>
      <c r="U8" s="27">
        <f t="shared" si="1"/>
        <v>0</v>
      </c>
      <c r="V8" s="26">
        <f t="shared" si="1"/>
        <v>11000</v>
      </c>
      <c r="W8" s="27">
        <f t="shared" si="1"/>
        <v>0</v>
      </c>
      <c r="X8" s="26">
        <f t="shared" si="1"/>
        <v>-49000</v>
      </c>
      <c r="Y8" s="27">
        <f t="shared" si="1"/>
        <v>0</v>
      </c>
      <c r="Z8" s="64"/>
      <c r="AA8" s="26">
        <f>IF(AND(SUM(AA9:AA11)=0,SUM(AA14:AA21)=0),0,+X32)</f>
        <v>164000</v>
      </c>
      <c r="AB8" s="27">
        <f>IF(AND(SUM(AB9:AB11)=0,SUM(AB14:AB21)=0),0,+Y32)</f>
        <v>0</v>
      </c>
      <c r="AC8" s="26">
        <f t="shared" si="1"/>
        <v>215000</v>
      </c>
      <c r="AD8" s="27">
        <f t="shared" si="1"/>
        <v>0</v>
      </c>
      <c r="AE8" s="26">
        <f t="shared" si="1"/>
        <v>195000</v>
      </c>
      <c r="AF8" s="27">
        <f t="shared" si="1"/>
        <v>0</v>
      </c>
      <c r="AG8" s="26">
        <f t="shared" si="1"/>
        <v>135000</v>
      </c>
      <c r="AH8" s="27">
        <f t="shared" si="1"/>
        <v>0</v>
      </c>
    </row>
    <row r="9" spans="2:34">
      <c r="B9" s="28"/>
      <c r="C9" s="118" t="s">
        <v>9</v>
      </c>
      <c r="D9" s="118"/>
      <c r="E9" s="118"/>
      <c r="F9" s="118"/>
      <c r="G9" s="119"/>
      <c r="H9" s="65"/>
      <c r="I9" s="46"/>
      <c r="J9" s="5"/>
      <c r="K9" s="4"/>
      <c r="L9" s="5"/>
      <c r="M9" s="4"/>
      <c r="N9" s="5"/>
      <c r="O9" s="4"/>
      <c r="P9" s="5"/>
      <c r="Q9" s="97"/>
      <c r="R9" s="4"/>
      <c r="S9" s="5"/>
      <c r="T9" s="4"/>
      <c r="U9" s="5"/>
      <c r="V9" s="4"/>
      <c r="W9" s="5"/>
      <c r="X9" s="4"/>
      <c r="Y9" s="5"/>
      <c r="Z9" s="97"/>
      <c r="AA9" s="4"/>
      <c r="AB9" s="5"/>
      <c r="AC9" s="4"/>
      <c r="AD9" s="5"/>
      <c r="AE9" s="4"/>
      <c r="AF9" s="5"/>
      <c r="AG9" s="4"/>
      <c r="AH9" s="5"/>
    </row>
    <row r="10" spans="2:34">
      <c r="B10" s="29" t="s">
        <v>10</v>
      </c>
      <c r="C10" s="114" t="s">
        <v>11</v>
      </c>
      <c r="D10" s="114"/>
      <c r="E10" s="114"/>
      <c r="F10" s="114"/>
      <c r="G10" s="115"/>
      <c r="H10" s="65"/>
      <c r="I10" s="47">
        <v>420000</v>
      </c>
      <c r="J10" s="7">
        <v>400000</v>
      </c>
      <c r="K10" s="6">
        <v>400000</v>
      </c>
      <c r="L10" s="7">
        <v>410000</v>
      </c>
      <c r="M10" s="6">
        <v>350000</v>
      </c>
      <c r="N10" s="7"/>
      <c r="O10" s="6">
        <v>540000</v>
      </c>
      <c r="P10" s="7"/>
      <c r="Q10" s="97"/>
      <c r="R10" s="6">
        <v>420000</v>
      </c>
      <c r="S10" s="7"/>
      <c r="T10" s="6">
        <v>400000</v>
      </c>
      <c r="U10" s="7"/>
      <c r="V10" s="6">
        <v>350000</v>
      </c>
      <c r="W10" s="7"/>
      <c r="X10" s="6">
        <v>540000</v>
      </c>
      <c r="Y10" s="7"/>
      <c r="Z10" s="97"/>
      <c r="AA10" s="6">
        <v>540000</v>
      </c>
      <c r="AB10" s="7"/>
      <c r="AC10" s="6">
        <v>400000</v>
      </c>
      <c r="AD10" s="7"/>
      <c r="AE10" s="6">
        <v>350000</v>
      </c>
      <c r="AF10" s="7"/>
      <c r="AG10" s="6">
        <v>540000</v>
      </c>
      <c r="AH10" s="7"/>
    </row>
    <row r="11" spans="2:34" ht="15" thickBot="1">
      <c r="B11" s="30" t="s">
        <v>9</v>
      </c>
      <c r="C11" s="124" t="s">
        <v>9</v>
      </c>
      <c r="D11" s="124"/>
      <c r="E11" s="124"/>
      <c r="F11" s="124"/>
      <c r="G11" s="125"/>
      <c r="H11" s="65"/>
      <c r="I11" s="48"/>
      <c r="J11" s="9"/>
      <c r="K11" s="8"/>
      <c r="L11" s="9"/>
      <c r="M11" s="8"/>
      <c r="N11" s="9"/>
      <c r="O11" s="8"/>
      <c r="P11" s="9"/>
      <c r="Q11" s="97"/>
      <c r="R11" s="8"/>
      <c r="S11" s="9"/>
      <c r="T11" s="8"/>
      <c r="U11" s="9"/>
      <c r="V11" s="8"/>
      <c r="W11" s="9"/>
      <c r="X11" s="8"/>
      <c r="Y11" s="9"/>
      <c r="Z11" s="97"/>
      <c r="AA11" s="8"/>
      <c r="AB11" s="9"/>
      <c r="AC11" s="8"/>
      <c r="AD11" s="9"/>
      <c r="AE11" s="8"/>
      <c r="AF11" s="9"/>
      <c r="AG11" s="8"/>
      <c r="AH11" s="9"/>
    </row>
    <row r="12" spans="2:34" ht="16" thickBot="1">
      <c r="B12" s="31" t="s">
        <v>12</v>
      </c>
      <c r="C12" s="122" t="s">
        <v>13</v>
      </c>
      <c r="D12" s="122"/>
      <c r="E12" s="122"/>
      <c r="F12" s="122"/>
      <c r="G12" s="123"/>
      <c r="H12" s="66"/>
      <c r="I12" s="10">
        <f t="shared" ref="I12:P12" si="2">SUM(I9:I11)</f>
        <v>420000</v>
      </c>
      <c r="J12" s="11">
        <f t="shared" si="2"/>
        <v>400000</v>
      </c>
      <c r="K12" s="10">
        <f t="shared" si="2"/>
        <v>400000</v>
      </c>
      <c r="L12" s="11">
        <f t="shared" si="2"/>
        <v>410000</v>
      </c>
      <c r="M12" s="10">
        <f t="shared" si="2"/>
        <v>350000</v>
      </c>
      <c r="N12" s="11">
        <f t="shared" si="2"/>
        <v>0</v>
      </c>
      <c r="O12" s="10">
        <f t="shared" si="2"/>
        <v>540000</v>
      </c>
      <c r="P12" s="57">
        <f t="shared" si="2"/>
        <v>0</v>
      </c>
      <c r="Q12" s="66"/>
      <c r="R12" s="49">
        <f t="shared" ref="R12:AH12" si="3">SUM(R9:R11)</f>
        <v>420000</v>
      </c>
      <c r="S12" s="11">
        <f t="shared" si="3"/>
        <v>0</v>
      </c>
      <c r="T12" s="10">
        <f t="shared" si="3"/>
        <v>400000</v>
      </c>
      <c r="U12" s="11">
        <f t="shared" si="3"/>
        <v>0</v>
      </c>
      <c r="V12" s="10">
        <f t="shared" si="3"/>
        <v>350000</v>
      </c>
      <c r="W12" s="11">
        <f t="shared" si="3"/>
        <v>0</v>
      </c>
      <c r="X12" s="10">
        <f t="shared" si="3"/>
        <v>540000</v>
      </c>
      <c r="Y12" s="11">
        <f t="shared" si="3"/>
        <v>0</v>
      </c>
      <c r="Z12" s="66"/>
      <c r="AA12" s="10">
        <f t="shared" si="3"/>
        <v>540000</v>
      </c>
      <c r="AB12" s="11">
        <f t="shared" si="3"/>
        <v>0</v>
      </c>
      <c r="AC12" s="10">
        <f t="shared" si="3"/>
        <v>400000</v>
      </c>
      <c r="AD12" s="11">
        <f t="shared" si="3"/>
        <v>0</v>
      </c>
      <c r="AE12" s="10">
        <f t="shared" si="3"/>
        <v>350000</v>
      </c>
      <c r="AF12" s="11">
        <f t="shared" si="3"/>
        <v>0</v>
      </c>
      <c r="AG12" s="10">
        <f t="shared" si="3"/>
        <v>540000</v>
      </c>
      <c r="AH12" s="11">
        <f t="shared" si="3"/>
        <v>0</v>
      </c>
    </row>
    <row r="13" spans="2:34" ht="16" thickBot="1">
      <c r="B13" s="32" t="s">
        <v>12</v>
      </c>
      <c r="C13" s="116" t="s">
        <v>14</v>
      </c>
      <c r="D13" s="116"/>
      <c r="E13" s="116"/>
      <c r="F13" s="116"/>
      <c r="G13" s="117"/>
      <c r="H13" s="67"/>
      <c r="I13" s="12">
        <f t="shared" ref="I13:P13" si="4">+I8+I12</f>
        <v>540000</v>
      </c>
      <c r="J13" s="13">
        <f t="shared" si="4"/>
        <v>520000</v>
      </c>
      <c r="K13" s="12">
        <f t="shared" si="4"/>
        <v>451000</v>
      </c>
      <c r="L13" s="13">
        <f t="shared" si="4"/>
        <v>429000</v>
      </c>
      <c r="M13" s="12">
        <f t="shared" si="4"/>
        <v>386000</v>
      </c>
      <c r="N13" s="13">
        <f t="shared" si="4"/>
        <v>0</v>
      </c>
      <c r="O13" s="12">
        <f t="shared" si="4"/>
        <v>516000</v>
      </c>
      <c r="P13" s="58">
        <f t="shared" si="4"/>
        <v>0</v>
      </c>
      <c r="Q13" s="67"/>
      <c r="R13" s="50">
        <f t="shared" ref="R13:AH13" si="5">+R8+R12</f>
        <v>520000</v>
      </c>
      <c r="S13" s="13">
        <f t="shared" si="5"/>
        <v>100000</v>
      </c>
      <c r="T13" s="12">
        <f t="shared" si="5"/>
        <v>431000</v>
      </c>
      <c r="U13" s="13">
        <f t="shared" si="5"/>
        <v>0</v>
      </c>
      <c r="V13" s="12">
        <f t="shared" si="5"/>
        <v>361000</v>
      </c>
      <c r="W13" s="13">
        <f t="shared" si="5"/>
        <v>0</v>
      </c>
      <c r="X13" s="12">
        <f t="shared" si="5"/>
        <v>491000</v>
      </c>
      <c r="Y13" s="13">
        <f t="shared" si="5"/>
        <v>0</v>
      </c>
      <c r="Z13" s="67"/>
      <c r="AA13" s="12">
        <f t="shared" si="5"/>
        <v>704000</v>
      </c>
      <c r="AB13" s="13">
        <f t="shared" si="5"/>
        <v>0</v>
      </c>
      <c r="AC13" s="12">
        <f t="shared" si="5"/>
        <v>615000</v>
      </c>
      <c r="AD13" s="13">
        <f t="shared" si="5"/>
        <v>0</v>
      </c>
      <c r="AE13" s="12">
        <f t="shared" si="5"/>
        <v>545000</v>
      </c>
      <c r="AF13" s="13">
        <f t="shared" si="5"/>
        <v>0</v>
      </c>
      <c r="AG13" s="12">
        <f t="shared" si="5"/>
        <v>675000</v>
      </c>
      <c r="AH13" s="13">
        <f t="shared" si="5"/>
        <v>0</v>
      </c>
    </row>
    <row r="14" spans="2:34">
      <c r="B14" s="33" t="s">
        <v>15</v>
      </c>
      <c r="C14" s="118" t="s">
        <v>16</v>
      </c>
      <c r="D14" s="118"/>
      <c r="E14" s="118"/>
      <c r="F14" s="118"/>
      <c r="G14" s="119"/>
      <c r="H14" s="65"/>
      <c r="I14" s="46">
        <v>350000</v>
      </c>
      <c r="J14" s="14">
        <v>360000</v>
      </c>
      <c r="K14" s="4">
        <v>280000</v>
      </c>
      <c r="L14" s="14"/>
      <c r="M14" s="4">
        <v>245000</v>
      </c>
      <c r="N14" s="14"/>
      <c r="O14" s="4">
        <v>105000</v>
      </c>
      <c r="P14" s="14"/>
      <c r="Q14" s="97"/>
      <c r="R14" s="4">
        <v>350000</v>
      </c>
      <c r="S14" s="5"/>
      <c r="T14" s="4">
        <v>280000</v>
      </c>
      <c r="U14" s="14"/>
      <c r="V14" s="4">
        <v>245000</v>
      </c>
      <c r="W14" s="14"/>
      <c r="X14" s="4">
        <v>105000</v>
      </c>
      <c r="Y14" s="5"/>
      <c r="Z14" s="97"/>
      <c r="AA14" s="4">
        <v>350000</v>
      </c>
      <c r="AB14" s="5"/>
      <c r="AC14" s="4">
        <v>280000</v>
      </c>
      <c r="AD14" s="14"/>
      <c r="AE14" s="4">
        <v>245000</v>
      </c>
      <c r="AF14" s="14"/>
      <c r="AG14" s="4">
        <v>105000</v>
      </c>
      <c r="AH14" s="5"/>
    </row>
    <row r="15" spans="2:34">
      <c r="B15" s="34" t="s">
        <v>15</v>
      </c>
      <c r="C15" s="114" t="s">
        <v>17</v>
      </c>
      <c r="D15" s="114"/>
      <c r="E15" s="114"/>
      <c r="F15" s="114"/>
      <c r="G15" s="115"/>
      <c r="H15" s="65"/>
      <c r="I15" s="47">
        <v>30000</v>
      </c>
      <c r="J15" s="15">
        <v>30000</v>
      </c>
      <c r="K15" s="6">
        <v>30000</v>
      </c>
      <c r="L15" s="15"/>
      <c r="M15" s="6">
        <v>30000</v>
      </c>
      <c r="N15" s="15"/>
      <c r="O15" s="6">
        <v>70000</v>
      </c>
      <c r="P15" s="15"/>
      <c r="Q15" s="97"/>
      <c r="R15" s="6">
        <v>30000</v>
      </c>
      <c r="S15" s="7"/>
      <c r="T15" s="6">
        <v>30000</v>
      </c>
      <c r="U15" s="15"/>
      <c r="V15" s="6">
        <v>30000</v>
      </c>
      <c r="W15" s="15"/>
      <c r="X15" s="6">
        <v>70000</v>
      </c>
      <c r="Y15" s="7"/>
      <c r="Z15" s="97"/>
      <c r="AA15" s="6">
        <v>30000</v>
      </c>
      <c r="AB15" s="7"/>
      <c r="AC15" s="6">
        <v>30000</v>
      </c>
      <c r="AD15" s="15"/>
      <c r="AE15" s="6">
        <v>30000</v>
      </c>
      <c r="AF15" s="15"/>
      <c r="AG15" s="6">
        <v>70000</v>
      </c>
      <c r="AH15" s="7"/>
    </row>
    <row r="16" spans="2:34">
      <c r="B16" s="34" t="s">
        <v>15</v>
      </c>
      <c r="C16" s="114" t="s">
        <v>18</v>
      </c>
      <c r="D16" s="114"/>
      <c r="E16" s="114"/>
      <c r="F16" s="114"/>
      <c r="G16" s="115"/>
      <c r="H16" s="65"/>
      <c r="I16" s="47">
        <v>80000</v>
      </c>
      <c r="J16" s="15">
        <v>80000</v>
      </c>
      <c r="K16" s="6">
        <v>80000</v>
      </c>
      <c r="L16" s="15"/>
      <c r="M16" s="6">
        <v>80000</v>
      </c>
      <c r="N16" s="15"/>
      <c r="O16" s="6">
        <v>110000</v>
      </c>
      <c r="P16" s="15"/>
      <c r="Q16" s="97"/>
      <c r="R16" s="6">
        <v>80000</v>
      </c>
      <c r="S16" s="7"/>
      <c r="T16" s="6">
        <v>80000</v>
      </c>
      <c r="U16" s="15"/>
      <c r="V16" s="6">
        <v>80000</v>
      </c>
      <c r="W16" s="15"/>
      <c r="X16" s="6">
        <v>110000</v>
      </c>
      <c r="Y16" s="7"/>
      <c r="Z16" s="97"/>
      <c r="AA16" s="6">
        <v>80000</v>
      </c>
      <c r="AB16" s="7"/>
      <c r="AC16" s="6">
        <v>80000</v>
      </c>
      <c r="AD16" s="15"/>
      <c r="AE16" s="6">
        <v>80000</v>
      </c>
      <c r="AF16" s="15"/>
      <c r="AG16" s="6">
        <v>110000</v>
      </c>
      <c r="AH16" s="7"/>
    </row>
    <row r="17" spans="2:34">
      <c r="B17" s="34" t="s">
        <v>15</v>
      </c>
      <c r="C17" s="114" t="s">
        <v>19</v>
      </c>
      <c r="D17" s="114"/>
      <c r="E17" s="114"/>
      <c r="F17" s="114"/>
      <c r="G17" s="115"/>
      <c r="H17" s="65"/>
      <c r="I17" s="47">
        <v>24000</v>
      </c>
      <c r="J17" s="15">
        <v>24000</v>
      </c>
      <c r="K17" s="6">
        <v>24000</v>
      </c>
      <c r="L17" s="15"/>
      <c r="M17" s="6">
        <v>24000</v>
      </c>
      <c r="N17" s="15"/>
      <c r="O17" s="6">
        <v>24000</v>
      </c>
      <c r="P17" s="15"/>
      <c r="Q17" s="97"/>
      <c r="R17" s="6">
        <v>24000</v>
      </c>
      <c r="S17" s="7"/>
      <c r="T17" s="6">
        <v>24000</v>
      </c>
      <c r="U17" s="15"/>
      <c r="V17" s="6">
        <v>24000</v>
      </c>
      <c r="W17" s="15"/>
      <c r="X17" s="6">
        <v>24000</v>
      </c>
      <c r="Y17" s="7"/>
      <c r="Z17" s="97"/>
      <c r="AA17" s="6">
        <v>24000</v>
      </c>
      <c r="AB17" s="7"/>
      <c r="AC17" s="6">
        <v>24000</v>
      </c>
      <c r="AD17" s="15"/>
      <c r="AE17" s="6">
        <v>24000</v>
      </c>
      <c r="AF17" s="15"/>
      <c r="AG17" s="6">
        <v>24000</v>
      </c>
      <c r="AH17" s="7"/>
    </row>
    <row r="18" spans="2:34">
      <c r="B18" s="34" t="s">
        <v>15</v>
      </c>
      <c r="C18" s="114" t="s">
        <v>20</v>
      </c>
      <c r="D18" s="114"/>
      <c r="E18" s="114"/>
      <c r="F18" s="114"/>
      <c r="G18" s="115"/>
      <c r="H18" s="65"/>
      <c r="I18" s="47" t="s">
        <v>9</v>
      </c>
      <c r="J18" s="15" t="s">
        <v>9</v>
      </c>
      <c r="K18" s="6" t="s">
        <v>9</v>
      </c>
      <c r="L18" s="15"/>
      <c r="M18" s="6" t="s">
        <v>9</v>
      </c>
      <c r="N18" s="15" t="s">
        <v>9</v>
      </c>
      <c r="O18" s="6" t="s">
        <v>9</v>
      </c>
      <c r="P18" s="15"/>
      <c r="Q18" s="97"/>
      <c r="R18" s="6" t="s">
        <v>9</v>
      </c>
      <c r="S18" s="7"/>
      <c r="T18" s="6" t="s">
        <v>9</v>
      </c>
      <c r="U18" s="15"/>
      <c r="V18" s="6" t="s">
        <v>9</v>
      </c>
      <c r="W18" s="15" t="s">
        <v>9</v>
      </c>
      <c r="X18" s="6" t="s">
        <v>9</v>
      </c>
      <c r="Y18" s="7"/>
      <c r="Z18" s="97"/>
      <c r="AA18" s="6" t="s">
        <v>9</v>
      </c>
      <c r="AB18" s="7"/>
      <c r="AC18" s="6" t="s">
        <v>9</v>
      </c>
      <c r="AD18" s="15"/>
      <c r="AE18" s="6" t="s">
        <v>9</v>
      </c>
      <c r="AF18" s="15" t="s">
        <v>9</v>
      </c>
      <c r="AG18" s="6" t="s">
        <v>9</v>
      </c>
      <c r="AH18" s="7"/>
    </row>
    <row r="19" spans="2:34">
      <c r="B19" s="34" t="s">
        <v>15</v>
      </c>
      <c r="C19" s="35" t="s">
        <v>21</v>
      </c>
      <c r="D19" s="35"/>
      <c r="E19" s="35"/>
      <c r="F19" s="35"/>
      <c r="G19" s="36"/>
      <c r="H19" s="65"/>
      <c r="I19" s="47">
        <v>5000</v>
      </c>
      <c r="J19" s="15">
        <v>7000</v>
      </c>
      <c r="K19" s="6">
        <v>1000</v>
      </c>
      <c r="L19" s="15"/>
      <c r="M19" s="6">
        <v>6000</v>
      </c>
      <c r="N19" s="15"/>
      <c r="O19" s="6">
        <v>13000</v>
      </c>
      <c r="P19" s="15"/>
      <c r="Q19" s="97"/>
      <c r="R19" s="6">
        <v>5000</v>
      </c>
      <c r="S19" s="7"/>
      <c r="T19" s="6">
        <v>1000</v>
      </c>
      <c r="U19" s="15"/>
      <c r="V19" s="6">
        <v>6000</v>
      </c>
      <c r="W19" s="15"/>
      <c r="X19" s="6">
        <v>13000</v>
      </c>
      <c r="Y19" s="7"/>
      <c r="Z19" s="97"/>
      <c r="AA19" s="6">
        <v>5000</v>
      </c>
      <c r="AB19" s="7"/>
      <c r="AC19" s="6">
        <v>1000</v>
      </c>
      <c r="AD19" s="15"/>
      <c r="AE19" s="6">
        <v>6000</v>
      </c>
      <c r="AF19" s="15"/>
      <c r="AG19" s="6">
        <v>13000</v>
      </c>
      <c r="AH19" s="7"/>
    </row>
    <row r="20" spans="2:34">
      <c r="B20" s="34" t="s">
        <v>15</v>
      </c>
      <c r="C20" s="35" t="s">
        <v>20</v>
      </c>
      <c r="D20" s="35"/>
      <c r="E20" s="35"/>
      <c r="F20" s="35"/>
      <c r="G20" s="36"/>
      <c r="H20" s="65"/>
      <c r="I20" s="47"/>
      <c r="J20" s="15"/>
      <c r="K20" s="6"/>
      <c r="L20" s="15"/>
      <c r="M20" s="6"/>
      <c r="N20" s="15"/>
      <c r="O20" s="6"/>
      <c r="P20" s="15"/>
      <c r="Q20" s="97"/>
      <c r="R20" s="6"/>
      <c r="S20" s="7"/>
      <c r="T20" s="6"/>
      <c r="U20" s="15"/>
      <c r="V20" s="6"/>
      <c r="W20" s="15"/>
      <c r="X20" s="6"/>
      <c r="Y20" s="7"/>
      <c r="Z20" s="97"/>
      <c r="AA20" s="6"/>
      <c r="AB20" s="7"/>
      <c r="AC20" s="6"/>
      <c r="AD20" s="15"/>
      <c r="AE20" s="6"/>
      <c r="AF20" s="15"/>
      <c r="AG20" s="6"/>
      <c r="AH20" s="7"/>
    </row>
    <row r="21" spans="2:34" ht="15" thickBot="1">
      <c r="B21" s="34" t="s">
        <v>15</v>
      </c>
      <c r="C21" s="132" t="s">
        <v>9</v>
      </c>
      <c r="D21" s="132"/>
      <c r="E21" s="132"/>
      <c r="F21" s="132"/>
      <c r="G21" s="133"/>
      <c r="H21" s="65"/>
      <c r="I21" s="47"/>
      <c r="J21" s="15"/>
      <c r="K21" s="6"/>
      <c r="L21" s="15"/>
      <c r="M21" s="6"/>
      <c r="N21" s="15"/>
      <c r="O21" s="6"/>
      <c r="P21" s="15"/>
      <c r="Q21" s="97"/>
      <c r="R21" s="6"/>
      <c r="S21" s="7"/>
      <c r="T21" s="6"/>
      <c r="U21" s="15"/>
      <c r="V21" s="6"/>
      <c r="W21" s="15"/>
      <c r="X21" s="6"/>
      <c r="Y21" s="7"/>
      <c r="Z21" s="97"/>
      <c r="AA21" s="6"/>
      <c r="AB21" s="7"/>
      <c r="AC21" s="6"/>
      <c r="AD21" s="15"/>
      <c r="AE21" s="6"/>
      <c r="AF21" s="15"/>
      <c r="AG21" s="6"/>
      <c r="AH21" s="7"/>
    </row>
    <row r="22" spans="2:34" ht="16" thickBot="1">
      <c r="B22" s="31" t="s">
        <v>12</v>
      </c>
      <c r="C22" s="37" t="s">
        <v>22</v>
      </c>
      <c r="D22" s="37"/>
      <c r="E22" s="37"/>
      <c r="F22" s="37"/>
      <c r="G22" s="37"/>
      <c r="H22" s="66"/>
      <c r="I22" s="10">
        <f t="shared" ref="I22:P22" si="6">SUM(I14:I21)</f>
        <v>489000</v>
      </c>
      <c r="J22" s="11">
        <f t="shared" si="6"/>
        <v>501000</v>
      </c>
      <c r="K22" s="10">
        <f t="shared" si="6"/>
        <v>415000</v>
      </c>
      <c r="L22" s="16">
        <f t="shared" si="6"/>
        <v>0</v>
      </c>
      <c r="M22" s="10">
        <f t="shared" si="6"/>
        <v>385000</v>
      </c>
      <c r="N22" s="16">
        <f t="shared" si="6"/>
        <v>0</v>
      </c>
      <c r="O22" s="10">
        <f t="shared" si="6"/>
        <v>322000</v>
      </c>
      <c r="P22" s="57">
        <f t="shared" si="6"/>
        <v>0</v>
      </c>
      <c r="Q22" s="66"/>
      <c r="R22" s="49">
        <f t="shared" ref="R22:AH22" si="7">SUM(R14:R21)</f>
        <v>489000</v>
      </c>
      <c r="S22" s="16">
        <f t="shared" si="7"/>
        <v>0</v>
      </c>
      <c r="T22" s="10">
        <f t="shared" si="7"/>
        <v>415000</v>
      </c>
      <c r="U22" s="16">
        <f t="shared" si="7"/>
        <v>0</v>
      </c>
      <c r="V22" s="10">
        <f t="shared" si="7"/>
        <v>385000</v>
      </c>
      <c r="W22" s="16">
        <f t="shared" si="7"/>
        <v>0</v>
      </c>
      <c r="X22" s="10">
        <f t="shared" si="7"/>
        <v>322000</v>
      </c>
      <c r="Y22" s="16">
        <f t="shared" si="7"/>
        <v>0</v>
      </c>
      <c r="Z22" s="66"/>
      <c r="AA22" s="10">
        <f t="shared" si="7"/>
        <v>489000</v>
      </c>
      <c r="AB22" s="11">
        <f t="shared" si="7"/>
        <v>0</v>
      </c>
      <c r="AC22" s="10">
        <f t="shared" si="7"/>
        <v>415000</v>
      </c>
      <c r="AD22" s="16">
        <f t="shared" si="7"/>
        <v>0</v>
      </c>
      <c r="AE22" s="10">
        <f t="shared" si="7"/>
        <v>385000</v>
      </c>
      <c r="AF22" s="16">
        <f t="shared" si="7"/>
        <v>0</v>
      </c>
      <c r="AG22" s="10">
        <f t="shared" si="7"/>
        <v>322000</v>
      </c>
      <c r="AH22" s="11">
        <f t="shared" si="7"/>
        <v>0</v>
      </c>
    </row>
    <row r="23" spans="2:34" ht="16" thickBot="1">
      <c r="B23" s="38" t="s">
        <v>12</v>
      </c>
      <c r="C23" s="120" t="s">
        <v>44</v>
      </c>
      <c r="D23" s="120"/>
      <c r="E23" s="120"/>
      <c r="F23" s="120"/>
      <c r="G23" s="121"/>
      <c r="H23" s="66"/>
      <c r="I23" s="17">
        <f t="shared" ref="I23:P23" si="8">I12-I22</f>
        <v>-69000</v>
      </c>
      <c r="J23" s="23">
        <f t="shared" si="8"/>
        <v>-101000</v>
      </c>
      <c r="K23" s="17">
        <f t="shared" si="8"/>
        <v>-15000</v>
      </c>
      <c r="L23" s="18">
        <f t="shared" si="8"/>
        <v>410000</v>
      </c>
      <c r="M23" s="17">
        <f t="shared" si="8"/>
        <v>-35000</v>
      </c>
      <c r="N23" s="18">
        <f t="shared" si="8"/>
        <v>0</v>
      </c>
      <c r="O23" s="17">
        <f t="shared" si="8"/>
        <v>218000</v>
      </c>
      <c r="P23" s="59">
        <f t="shared" si="8"/>
        <v>0</v>
      </c>
      <c r="Q23" s="66"/>
      <c r="R23" s="19">
        <f t="shared" ref="R23:AH23" si="9">R12-R22</f>
        <v>-69000</v>
      </c>
      <c r="S23" s="18">
        <f t="shared" si="9"/>
        <v>0</v>
      </c>
      <c r="T23" s="17">
        <f t="shared" si="9"/>
        <v>-15000</v>
      </c>
      <c r="U23" s="18">
        <f t="shared" si="9"/>
        <v>0</v>
      </c>
      <c r="V23" s="17">
        <f t="shared" si="9"/>
        <v>-35000</v>
      </c>
      <c r="W23" s="18">
        <f t="shared" si="9"/>
        <v>0</v>
      </c>
      <c r="X23" s="17">
        <f t="shared" si="9"/>
        <v>218000</v>
      </c>
      <c r="Y23" s="18">
        <f t="shared" si="9"/>
        <v>0</v>
      </c>
      <c r="Z23" s="66"/>
      <c r="AA23" s="17">
        <f t="shared" si="9"/>
        <v>51000</v>
      </c>
      <c r="AB23" s="23">
        <f t="shared" si="9"/>
        <v>0</v>
      </c>
      <c r="AC23" s="17">
        <f t="shared" si="9"/>
        <v>-15000</v>
      </c>
      <c r="AD23" s="18">
        <f t="shared" si="9"/>
        <v>0</v>
      </c>
      <c r="AE23" s="17">
        <f t="shared" si="9"/>
        <v>-35000</v>
      </c>
      <c r="AF23" s="18">
        <f t="shared" si="9"/>
        <v>0</v>
      </c>
      <c r="AG23" s="17">
        <f t="shared" si="9"/>
        <v>218000</v>
      </c>
      <c r="AH23" s="23">
        <f t="shared" si="9"/>
        <v>0</v>
      </c>
    </row>
    <row r="24" spans="2:34" ht="16" thickBot="1">
      <c r="B24" s="39"/>
      <c r="C24" s="116" t="s">
        <v>23</v>
      </c>
      <c r="D24" s="116"/>
      <c r="E24" s="116"/>
      <c r="F24" s="116"/>
      <c r="G24" s="117"/>
      <c r="H24" s="67"/>
      <c r="I24" s="12">
        <f t="shared" ref="I24:P24" si="10">+I13-I22</f>
        <v>51000</v>
      </c>
      <c r="J24" s="13">
        <f t="shared" si="10"/>
        <v>19000</v>
      </c>
      <c r="K24" s="12">
        <f t="shared" si="10"/>
        <v>36000</v>
      </c>
      <c r="L24" s="20">
        <f t="shared" si="10"/>
        <v>429000</v>
      </c>
      <c r="M24" s="12">
        <f t="shared" si="10"/>
        <v>1000</v>
      </c>
      <c r="N24" s="20">
        <f t="shared" si="10"/>
        <v>0</v>
      </c>
      <c r="O24" s="12">
        <f t="shared" si="10"/>
        <v>194000</v>
      </c>
      <c r="P24" s="58">
        <f t="shared" si="10"/>
        <v>0</v>
      </c>
      <c r="Q24" s="67"/>
      <c r="R24" s="50">
        <f t="shared" ref="R24:AH24" si="11">+R13-R22</f>
        <v>31000</v>
      </c>
      <c r="S24" s="20">
        <f t="shared" si="11"/>
        <v>100000</v>
      </c>
      <c r="T24" s="12">
        <f t="shared" si="11"/>
        <v>16000</v>
      </c>
      <c r="U24" s="20">
        <f t="shared" si="11"/>
        <v>0</v>
      </c>
      <c r="V24" s="12">
        <f t="shared" si="11"/>
        <v>-24000</v>
      </c>
      <c r="W24" s="20">
        <f t="shared" si="11"/>
        <v>0</v>
      </c>
      <c r="X24" s="12">
        <f t="shared" si="11"/>
        <v>169000</v>
      </c>
      <c r="Y24" s="20">
        <f t="shared" si="11"/>
        <v>0</v>
      </c>
      <c r="Z24" s="67"/>
      <c r="AA24" s="12">
        <f t="shared" si="11"/>
        <v>215000</v>
      </c>
      <c r="AB24" s="13">
        <f t="shared" si="11"/>
        <v>0</v>
      </c>
      <c r="AC24" s="12">
        <f t="shared" si="11"/>
        <v>200000</v>
      </c>
      <c r="AD24" s="20">
        <f t="shared" si="11"/>
        <v>0</v>
      </c>
      <c r="AE24" s="12">
        <f t="shared" si="11"/>
        <v>160000</v>
      </c>
      <c r="AF24" s="20">
        <f t="shared" si="11"/>
        <v>0</v>
      </c>
      <c r="AG24" s="12">
        <f t="shared" si="11"/>
        <v>353000</v>
      </c>
      <c r="AH24" s="13">
        <f t="shared" si="11"/>
        <v>0</v>
      </c>
    </row>
    <row r="25" spans="2:34">
      <c r="B25" s="33" t="s">
        <v>10</v>
      </c>
      <c r="C25" s="118" t="s">
        <v>24</v>
      </c>
      <c r="D25" s="118"/>
      <c r="E25" s="118"/>
      <c r="F25" s="118"/>
      <c r="G25" s="119"/>
      <c r="H25" s="65"/>
      <c r="I25" s="46"/>
      <c r="J25" s="14"/>
      <c r="K25" s="4"/>
      <c r="L25" s="14"/>
      <c r="M25" s="4"/>
      <c r="N25" s="14"/>
      <c r="O25" s="4" t="s">
        <v>9</v>
      </c>
      <c r="P25" s="14"/>
      <c r="Q25" s="97"/>
      <c r="R25" s="4" t="s">
        <v>9</v>
      </c>
      <c r="S25" s="5"/>
      <c r="T25" s="4"/>
      <c r="U25" s="14"/>
      <c r="V25" s="4"/>
      <c r="W25" s="14"/>
      <c r="X25" s="4" t="s">
        <v>9</v>
      </c>
      <c r="Y25" s="5"/>
      <c r="Z25" s="97"/>
      <c r="AA25" s="4" t="s">
        <v>9</v>
      </c>
      <c r="AB25" s="5"/>
      <c r="AC25" s="4"/>
      <c r="AD25" s="14"/>
      <c r="AE25" s="4"/>
      <c r="AF25" s="14"/>
      <c r="AG25" s="4" t="s">
        <v>9</v>
      </c>
      <c r="AH25" s="5"/>
    </row>
    <row r="26" spans="2:34">
      <c r="B26" s="29" t="s">
        <v>10</v>
      </c>
      <c r="C26" s="114" t="s">
        <v>25</v>
      </c>
      <c r="D26" s="114"/>
      <c r="E26" s="114"/>
      <c r="F26" s="114"/>
      <c r="G26" s="115"/>
      <c r="H26" s="65"/>
      <c r="I26" s="47"/>
      <c r="J26" s="15"/>
      <c r="K26" s="6"/>
      <c r="L26" s="15"/>
      <c r="M26" s="6" t="s">
        <v>9</v>
      </c>
      <c r="N26" s="15"/>
      <c r="O26" s="6" t="s">
        <v>9</v>
      </c>
      <c r="P26" s="15"/>
      <c r="Q26" s="97"/>
      <c r="R26" s="6" t="s">
        <v>9</v>
      </c>
      <c r="S26" s="7"/>
      <c r="T26" s="6"/>
      <c r="U26" s="15"/>
      <c r="V26" s="6" t="s">
        <v>9</v>
      </c>
      <c r="W26" s="15"/>
      <c r="X26" s="6" t="s">
        <v>9</v>
      </c>
      <c r="Y26" s="7"/>
      <c r="Z26" s="97"/>
      <c r="AA26" s="6" t="s">
        <v>9</v>
      </c>
      <c r="AB26" s="7"/>
      <c r="AC26" s="6"/>
      <c r="AD26" s="15"/>
      <c r="AE26" s="6" t="s">
        <v>9</v>
      </c>
      <c r="AF26" s="15"/>
      <c r="AG26" s="6" t="s">
        <v>9</v>
      </c>
      <c r="AH26" s="7"/>
    </row>
    <row r="27" spans="2:34">
      <c r="B27" s="29" t="s">
        <v>15</v>
      </c>
      <c r="C27" s="114" t="s">
        <v>26</v>
      </c>
      <c r="D27" s="114"/>
      <c r="E27" s="114"/>
      <c r="F27" s="114"/>
      <c r="G27" s="115"/>
      <c r="H27" s="65"/>
      <c r="I27" s="47"/>
      <c r="J27" s="15"/>
      <c r="K27" s="6"/>
      <c r="L27" s="15"/>
      <c r="M27" s="6" t="s">
        <v>9</v>
      </c>
      <c r="N27" s="15"/>
      <c r="O27" s="6">
        <v>5000</v>
      </c>
      <c r="P27" s="15"/>
      <c r="Q27" s="97"/>
      <c r="R27" s="6" t="s">
        <v>9</v>
      </c>
      <c r="S27" s="7"/>
      <c r="T27" s="6">
        <v>5000</v>
      </c>
      <c r="U27" s="15"/>
      <c r="V27" s="6" t="s">
        <v>9</v>
      </c>
      <c r="W27" s="15"/>
      <c r="X27" s="6">
        <v>5000</v>
      </c>
      <c r="Y27" s="7"/>
      <c r="Z27" s="97"/>
      <c r="AA27" s="6" t="s">
        <v>9</v>
      </c>
      <c r="AB27" s="7"/>
      <c r="AC27" s="6">
        <v>5000</v>
      </c>
      <c r="AD27" s="15"/>
      <c r="AE27" s="6" t="s">
        <v>9</v>
      </c>
      <c r="AF27" s="15"/>
      <c r="AG27" s="6">
        <v>5000</v>
      </c>
      <c r="AH27" s="7"/>
    </row>
    <row r="28" spans="2:34">
      <c r="B28" s="29" t="s">
        <v>15</v>
      </c>
      <c r="C28" s="114" t="s">
        <v>27</v>
      </c>
      <c r="D28" s="114"/>
      <c r="E28" s="114"/>
      <c r="F28" s="114"/>
      <c r="G28" s="115"/>
      <c r="H28" s="65"/>
      <c r="I28" s="47" t="s">
        <v>9</v>
      </c>
      <c r="J28" s="15"/>
      <c r="K28" s="6"/>
      <c r="L28" s="15"/>
      <c r="M28" s="6" t="s">
        <v>9</v>
      </c>
      <c r="N28" s="15"/>
      <c r="O28" s="6" t="s">
        <v>9</v>
      </c>
      <c r="P28" s="15"/>
      <c r="Q28" s="97"/>
      <c r="R28" s="6" t="s">
        <v>9</v>
      </c>
      <c r="S28" s="7"/>
      <c r="T28" s="6" t="s">
        <v>9</v>
      </c>
      <c r="U28" s="15"/>
      <c r="V28" s="6" t="s">
        <v>9</v>
      </c>
      <c r="W28" s="15"/>
      <c r="X28" s="6" t="s">
        <v>9</v>
      </c>
      <c r="Y28" s="7"/>
      <c r="Z28" s="97"/>
      <c r="AA28" s="6" t="s">
        <v>9</v>
      </c>
      <c r="AB28" s="7"/>
      <c r="AC28" s="6" t="s">
        <v>9</v>
      </c>
      <c r="AD28" s="15"/>
      <c r="AE28" s="6" t="s">
        <v>9</v>
      </c>
      <c r="AF28" s="15"/>
      <c r="AG28" s="6" t="s">
        <v>9</v>
      </c>
      <c r="AH28" s="7"/>
    </row>
    <row r="29" spans="2:34">
      <c r="B29" s="29" t="s">
        <v>15</v>
      </c>
      <c r="C29" s="114" t="s">
        <v>50</v>
      </c>
      <c r="D29" s="114"/>
      <c r="E29" s="114"/>
      <c r="F29" s="114"/>
      <c r="G29" s="115"/>
      <c r="H29" s="65"/>
      <c r="I29" s="47"/>
      <c r="J29" s="15"/>
      <c r="K29" s="6"/>
      <c r="L29" s="15"/>
      <c r="M29" s="6">
        <v>25000</v>
      </c>
      <c r="N29" s="15"/>
      <c r="O29" s="6"/>
      <c r="P29" s="15"/>
      <c r="Q29" s="97"/>
      <c r="R29" s="6"/>
      <c r="S29" s="7"/>
      <c r="T29" s="6"/>
      <c r="U29" s="15"/>
      <c r="V29" s="6">
        <v>25000</v>
      </c>
      <c r="W29" s="15"/>
      <c r="X29" s="6"/>
      <c r="Y29" s="7"/>
      <c r="Z29" s="97"/>
      <c r="AA29" s="6"/>
      <c r="AB29" s="7"/>
      <c r="AC29" s="6"/>
      <c r="AD29" s="15"/>
      <c r="AE29" s="6">
        <v>25000</v>
      </c>
      <c r="AF29" s="15"/>
      <c r="AG29" s="6"/>
      <c r="AH29" s="7"/>
    </row>
    <row r="30" spans="2:34" ht="15" thickBot="1">
      <c r="B30" s="40" t="s">
        <v>15</v>
      </c>
      <c r="C30" s="132"/>
      <c r="D30" s="132"/>
      <c r="E30" s="132"/>
      <c r="F30" s="132"/>
      <c r="G30" s="133"/>
      <c r="H30" s="65"/>
      <c r="I30" s="51"/>
      <c r="J30" s="22"/>
      <c r="K30" s="21"/>
      <c r="L30" s="22"/>
      <c r="M30" s="21"/>
      <c r="N30" s="22"/>
      <c r="O30" s="21"/>
      <c r="P30" s="22"/>
      <c r="Q30" s="97"/>
      <c r="R30" s="21"/>
      <c r="S30" s="43"/>
      <c r="T30" s="21"/>
      <c r="U30" s="22"/>
      <c r="V30" s="21"/>
      <c r="W30" s="22"/>
      <c r="X30" s="21"/>
      <c r="Y30" s="43"/>
      <c r="Z30" s="97"/>
      <c r="AA30" s="21"/>
      <c r="AB30" s="43"/>
      <c r="AC30" s="21"/>
      <c r="AD30" s="22"/>
      <c r="AE30" s="21"/>
      <c r="AF30" s="22"/>
      <c r="AG30" s="21"/>
      <c r="AH30" s="43"/>
    </row>
    <row r="31" spans="2:34" ht="16" thickBot="1">
      <c r="B31" s="41" t="s">
        <v>12</v>
      </c>
      <c r="C31" s="120" t="s">
        <v>28</v>
      </c>
      <c r="D31" s="120"/>
      <c r="E31" s="120"/>
      <c r="F31" s="120"/>
      <c r="G31" s="121"/>
      <c r="H31" s="66"/>
      <c r="I31" s="17">
        <f t="shared" ref="I31" si="12">I23+SUM(I25:I26)-SUM(I27:I30)</f>
        <v>-69000</v>
      </c>
      <c r="J31" s="23" t="s">
        <v>9</v>
      </c>
      <c r="K31" s="17">
        <f t="shared" ref="K31:P31" si="13">K23+SUM(K25:K26)-SUM(K27:K30)</f>
        <v>-15000</v>
      </c>
      <c r="L31" s="23">
        <f t="shared" si="13"/>
        <v>410000</v>
      </c>
      <c r="M31" s="17">
        <f t="shared" si="13"/>
        <v>-60000</v>
      </c>
      <c r="N31" s="23">
        <f t="shared" si="13"/>
        <v>0</v>
      </c>
      <c r="O31" s="17">
        <f t="shared" si="13"/>
        <v>213000</v>
      </c>
      <c r="P31" s="59">
        <f t="shared" si="13"/>
        <v>0</v>
      </c>
      <c r="Q31" s="66"/>
      <c r="R31" s="19">
        <f t="shared" ref="R31:AA31" si="14">R23+SUM(R25:R26)-SUM(R27:R30)</f>
        <v>-69000</v>
      </c>
      <c r="S31" s="23">
        <f t="shared" si="14"/>
        <v>0</v>
      </c>
      <c r="T31" s="17">
        <f t="shared" si="14"/>
        <v>-20000</v>
      </c>
      <c r="U31" s="23">
        <f t="shared" si="14"/>
        <v>0</v>
      </c>
      <c r="V31" s="17">
        <f t="shared" si="14"/>
        <v>-60000</v>
      </c>
      <c r="W31" s="23">
        <f t="shared" si="14"/>
        <v>0</v>
      </c>
      <c r="X31" s="17">
        <f t="shared" si="14"/>
        <v>213000</v>
      </c>
      <c r="Y31" s="23">
        <f t="shared" si="14"/>
        <v>0</v>
      </c>
      <c r="Z31" s="66"/>
      <c r="AA31" s="17">
        <f t="shared" si="14"/>
        <v>51000</v>
      </c>
      <c r="AB31" s="23" t="s">
        <v>9</v>
      </c>
      <c r="AC31" s="17">
        <f t="shared" ref="AC31:AH31" si="15">AC23+SUM(AC25:AC26)-SUM(AC27:AC30)</f>
        <v>-20000</v>
      </c>
      <c r="AD31" s="23">
        <f t="shared" si="15"/>
        <v>0</v>
      </c>
      <c r="AE31" s="17">
        <f t="shared" si="15"/>
        <v>-60000</v>
      </c>
      <c r="AF31" s="23">
        <f t="shared" si="15"/>
        <v>0</v>
      </c>
      <c r="AG31" s="17">
        <f t="shared" si="15"/>
        <v>213000</v>
      </c>
      <c r="AH31" s="23">
        <f t="shared" si="15"/>
        <v>0</v>
      </c>
    </row>
    <row r="32" spans="2:34" ht="16" thickBot="1">
      <c r="B32" s="39"/>
      <c r="C32" s="116" t="s">
        <v>29</v>
      </c>
      <c r="D32" s="116"/>
      <c r="E32" s="116"/>
      <c r="F32" s="116"/>
      <c r="G32" s="117"/>
      <c r="H32" s="67"/>
      <c r="I32" s="12">
        <f t="shared" ref="I32:P32" si="16">+I24+SUM(I25:I26)-SUM(I27:I30)</f>
        <v>51000</v>
      </c>
      <c r="J32" s="13">
        <f t="shared" si="16"/>
        <v>19000</v>
      </c>
      <c r="K32" s="12">
        <f t="shared" si="16"/>
        <v>36000</v>
      </c>
      <c r="L32" s="13">
        <f t="shared" si="16"/>
        <v>429000</v>
      </c>
      <c r="M32" s="12">
        <f t="shared" si="16"/>
        <v>-24000</v>
      </c>
      <c r="N32" s="13">
        <f t="shared" si="16"/>
        <v>0</v>
      </c>
      <c r="O32" s="12">
        <f t="shared" si="16"/>
        <v>189000</v>
      </c>
      <c r="P32" s="58">
        <f t="shared" si="16"/>
        <v>0</v>
      </c>
      <c r="Q32" s="67"/>
      <c r="R32" s="50">
        <f t="shared" ref="R32:AH32" si="17">+R24+SUM(R25:R26)-SUM(R27:R30)</f>
        <v>31000</v>
      </c>
      <c r="S32" s="13">
        <f t="shared" si="17"/>
        <v>100000</v>
      </c>
      <c r="T32" s="12">
        <f t="shared" si="17"/>
        <v>11000</v>
      </c>
      <c r="U32" s="13">
        <f t="shared" si="17"/>
        <v>0</v>
      </c>
      <c r="V32" s="12">
        <f t="shared" si="17"/>
        <v>-49000</v>
      </c>
      <c r="W32" s="13">
        <f t="shared" si="17"/>
        <v>0</v>
      </c>
      <c r="X32" s="12">
        <f t="shared" si="17"/>
        <v>164000</v>
      </c>
      <c r="Y32" s="13">
        <f t="shared" si="17"/>
        <v>0</v>
      </c>
      <c r="Z32" s="67"/>
      <c r="AA32" s="12">
        <f t="shared" si="17"/>
        <v>215000</v>
      </c>
      <c r="AB32" s="13">
        <f t="shared" si="17"/>
        <v>0</v>
      </c>
      <c r="AC32" s="12">
        <f t="shared" si="17"/>
        <v>195000</v>
      </c>
      <c r="AD32" s="13">
        <f t="shared" si="17"/>
        <v>0</v>
      </c>
      <c r="AE32" s="12">
        <f t="shared" si="17"/>
        <v>135000</v>
      </c>
      <c r="AF32" s="13">
        <f t="shared" si="17"/>
        <v>0</v>
      </c>
      <c r="AG32" s="12">
        <f t="shared" si="17"/>
        <v>348000</v>
      </c>
      <c r="AH32" s="13">
        <f t="shared" si="17"/>
        <v>0</v>
      </c>
    </row>
  </sheetData>
  <sheetProtection formatCells="0" formatColumns="0" formatRows="0"/>
  <mergeCells count="47">
    <mergeCell ref="C32:G32"/>
    <mergeCell ref="C26:G26"/>
    <mergeCell ref="C27:G27"/>
    <mergeCell ref="C28:G28"/>
    <mergeCell ref="C29:G29"/>
    <mergeCell ref="C30:G30"/>
    <mergeCell ref="C31:G31"/>
    <mergeCell ref="C25:G25"/>
    <mergeCell ref="C11:G11"/>
    <mergeCell ref="C12:G12"/>
    <mergeCell ref="C13:G13"/>
    <mergeCell ref="C14:G14"/>
    <mergeCell ref="C15:G15"/>
    <mergeCell ref="C16:G16"/>
    <mergeCell ref="C17:G17"/>
    <mergeCell ref="C18:G18"/>
    <mergeCell ref="C21:G21"/>
    <mergeCell ref="C23:G23"/>
    <mergeCell ref="C24:G24"/>
    <mergeCell ref="AC6:AD6"/>
    <mergeCell ref="AE6:AF6"/>
    <mergeCell ref="AG6:AH6"/>
    <mergeCell ref="C8:G8"/>
    <mergeCell ref="C9:G9"/>
    <mergeCell ref="C10:G10"/>
    <mergeCell ref="AG5:AH5"/>
    <mergeCell ref="I6:J6"/>
    <mergeCell ref="K6:L6"/>
    <mergeCell ref="M6:N6"/>
    <mergeCell ref="O6:P6"/>
    <mergeCell ref="R6:S6"/>
    <mergeCell ref="T6:U6"/>
    <mergeCell ref="V6:W6"/>
    <mergeCell ref="X6:Y6"/>
    <mergeCell ref="AA6:AB6"/>
    <mergeCell ref="T5:U5"/>
    <mergeCell ref="V5:W5"/>
    <mergeCell ref="X5:Y5"/>
    <mergeCell ref="AA5:AB5"/>
    <mergeCell ref="AC5:AD5"/>
    <mergeCell ref="AE5:AF5"/>
    <mergeCell ref="B5:G5"/>
    <mergeCell ref="I5:J5"/>
    <mergeCell ref="K5:L5"/>
    <mergeCell ref="M5:N5"/>
    <mergeCell ref="O5:P5"/>
    <mergeCell ref="R5:S5"/>
  </mergeCells>
  <pageMargins left="0.70866141732283472" right="0.70866141732283472" top="0.78740157480314965" bottom="0.78740157480314965"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Parameter</vt:lpstr>
      <vt:lpstr>Vorlage</vt:lpstr>
      <vt:lpstr>Beispiel</vt:lpstr>
      <vt:lpstr>Beispiel!Druckbereich</vt:lpstr>
      <vt:lpstr>Vorlage!Druckbereich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Tani</dc:creator>
  <cp:lastModifiedBy>Sabrina Frei</cp:lastModifiedBy>
  <cp:lastPrinted>2020-04-24T18:43:51Z</cp:lastPrinted>
  <dcterms:created xsi:type="dcterms:W3CDTF">2020-04-24T12:59:58Z</dcterms:created>
  <dcterms:modified xsi:type="dcterms:W3CDTF">2020-06-08T13:18:02Z</dcterms:modified>
</cp:coreProperties>
</file>